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EJERCICIO 2017\CTA PUBLICA\INFORMACION FINANCIERA\DICIEMBRE\NOVIEMBRE\DIGITAL\"/>
    </mc:Choice>
  </mc:AlternateContent>
  <bookViews>
    <workbookView xWindow="0" yWindow="0" windowWidth="16920" windowHeight="12360" activeTab="2"/>
  </bookViews>
  <sheets>
    <sheet name="EAI" sheetId="1" r:id="rId1"/>
    <sheet name="Instructivo_EAI" sheetId="6" r:id="rId2"/>
    <sheet name="CRI" sheetId="4" r:id="rId3"/>
    <sheet name="Instructivo_CRI" sheetId="7" r:id="rId4"/>
    <sheet name="CFF" sheetId="3" r:id="rId5"/>
    <sheet name="Instructivo_CFF" sheetId="8" r:id="rId6"/>
  </sheets>
  <definedNames>
    <definedName name="_xlnm._FilterDatabase" localSheetId="4" hidden="1">CFF!$A$2:$K$18</definedName>
    <definedName name="_xlnm._FilterDatabase" localSheetId="2" hidden="1">CRI!$A$2:$K$3</definedName>
    <definedName name="_xlnm._FilterDatabase" localSheetId="0" hidden="1">EAI!$A$2:$M$6</definedName>
  </definedNames>
  <calcPr calcId="152511"/>
</workbook>
</file>

<file path=xl/calcChain.xml><?xml version="1.0" encoding="utf-8"?>
<calcChain xmlns="http://schemas.openxmlformats.org/spreadsheetml/2006/main">
  <c r="I8" i="3" l="1"/>
  <c r="I3" i="3"/>
  <c r="H3" i="3"/>
  <c r="H3" i="4"/>
  <c r="I3" i="4"/>
  <c r="J3" i="1"/>
  <c r="K3" i="1"/>
  <c r="K56" i="1"/>
  <c r="J56" i="1"/>
  <c r="J48" i="1"/>
  <c r="J45" i="1"/>
  <c r="J42" i="1"/>
  <c r="J31" i="1"/>
  <c r="J30" i="1"/>
  <c r="K31" i="1"/>
  <c r="F48" i="1"/>
  <c r="F45" i="1"/>
  <c r="D3" i="3" l="1"/>
  <c r="E3" i="3"/>
  <c r="C3" i="3"/>
  <c r="G8" i="3"/>
  <c r="G3" i="3" s="1"/>
  <c r="H8" i="3"/>
  <c r="F8" i="3"/>
  <c r="F3" i="3" s="1"/>
  <c r="E3" i="1"/>
  <c r="F53" i="1"/>
  <c r="G53" i="1"/>
  <c r="H53" i="1"/>
  <c r="I53" i="1"/>
  <c r="J53" i="1"/>
  <c r="K53" i="1"/>
  <c r="E53" i="1"/>
  <c r="G56" i="1"/>
  <c r="I45" i="1" l="1"/>
  <c r="I48" i="1"/>
  <c r="H8" i="4" l="1"/>
  <c r="K45" i="1" l="1"/>
  <c r="K42" i="1" s="1"/>
  <c r="G45" i="1"/>
  <c r="K48" i="1"/>
  <c r="K46" i="1" s="1"/>
  <c r="F46" i="1"/>
  <c r="G46" i="1"/>
  <c r="H46" i="1"/>
  <c r="I46" i="1"/>
  <c r="E46" i="1"/>
  <c r="G48" i="1"/>
  <c r="I31" i="1"/>
  <c r="J46" i="1" l="1"/>
  <c r="D8" i="4"/>
  <c r="D3" i="4" s="1"/>
  <c r="E8" i="4"/>
  <c r="E3" i="4" s="1"/>
  <c r="F8" i="4"/>
  <c r="F3" i="4" s="1"/>
  <c r="G8" i="4"/>
  <c r="G3" i="4" s="1"/>
  <c r="I8" i="4"/>
  <c r="C8" i="4"/>
  <c r="C3" i="4" s="1"/>
  <c r="F42" i="1"/>
  <c r="F3" i="1" s="1"/>
  <c r="G42" i="1"/>
  <c r="G3" i="1" s="1"/>
  <c r="H42" i="1"/>
  <c r="I42" i="1"/>
  <c r="E42" i="1"/>
  <c r="F30" i="1"/>
  <c r="G30" i="1"/>
  <c r="H30" i="1"/>
  <c r="H3" i="1" s="1"/>
  <c r="I30" i="1"/>
  <c r="K30" i="1"/>
  <c r="E30" i="1"/>
  <c r="I3" i="1" l="1"/>
</calcChain>
</file>

<file path=xl/sharedStrings.xml><?xml version="1.0" encoding="utf-8"?>
<sst xmlns="http://schemas.openxmlformats.org/spreadsheetml/2006/main" count="227" uniqueCount="154">
  <si>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</si>
  <si>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</si>
  <si>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</si>
  <si>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</si>
  <si>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</si>
  <si>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</si>
  <si>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</si>
  <si>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</si>
  <si>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</si>
  <si>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</si>
  <si>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</si>
  <si>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</si>
  <si>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</si>
  <si>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</si>
  <si>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</si>
  <si>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</si>
  <si>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</si>
  <si>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</si>
  <si>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</si>
  <si>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</si>
  <si>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</si>
  <si>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</si>
  <si>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</si>
  <si>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</si>
  <si>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</si>
  <si>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</si>
  <si>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</si>
  <si>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</si>
  <si>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Instructivo</t>
  </si>
  <si>
    <t>Restricción:</t>
  </si>
  <si>
    <t>Recomendaciones:</t>
  </si>
  <si>
    <t>Aclaración:</t>
  </si>
  <si>
    <t>Para la información impresa sólo por rubro y por fuente de financiamiento.</t>
  </si>
  <si>
    <t>Los ingresos excedentes se presentan cuando la diferencia del presupuesto recaudado menos el presupuesto estimado arroje una variación positiva.</t>
  </si>
  <si>
    <t>Se deberá presentar los ingresos clasificados conforme al Clasificador por Rubro de Ingresos aprobado por el CONAC.</t>
  </si>
  <si>
    <t>Se deberá presentar los ingresos clasificados de acuerdo a la identificación de los ingresos del Gobierno, a los ingresos de Organismos y Empresas y a los ingresos derivados de financiamiento.</t>
  </si>
  <si>
    <t>Apegarse al número de columnas.</t>
  </si>
  <si>
    <t>No se puede modificar el formato.</t>
  </si>
  <si>
    <r>
      <rPr>
        <b/>
        <sz val="8"/>
        <color indexed="8"/>
        <rFont val="Arial"/>
        <family val="2"/>
      </rPr>
      <t>CONCEPTO</t>
    </r>
    <r>
      <rPr>
        <sz val="8"/>
        <color indexed="8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</si>
  <si>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ESTIMADO</t>
    </r>
    <r>
      <rPr>
        <sz val="8"/>
        <color indexed="8"/>
        <rFont val="Arial"/>
        <family val="2"/>
      </rPr>
      <t>: Son los importes que se aprueban anualmente en la Ley de Ingresos, e incluyen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Ingresos.</t>
    </r>
  </si>
  <si>
    <r>
      <rPr>
        <b/>
        <sz val="8"/>
        <color indexed="8"/>
        <rFont val="Arial"/>
        <family val="2"/>
      </rPr>
      <t>AMPLIACIONES Y REDUCCIONES</t>
    </r>
    <r>
      <rPr>
        <sz val="8"/>
        <color indexed="8"/>
        <rFont val="Arial"/>
        <family val="2"/>
      </rPr>
      <t>: Las modificaciones realizadas al Pronóstico de Ingresos.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</si>
  <si>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 Momento contable que refleja la asignación presupuestaria en lo relativo a la  Ley de Ingresos que resulte de incorporar en su caso, las modificaciones al ingreso estimado, previstas en la ley de ingresos.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</si>
  <si>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En esta columna debe registrarse los "abonos" del devengado. Es el momento contable que se realiza cuando existe jurídicamente el derecho de cobro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 En el caso de resoluciones en firme (definitivas) y pago en parcialidades, se deberán reconocer cuando ocurre la notificación de la resolución y/o en la firma del convenio de pago en parcialidades, respectivamente.  En esta columna deben ser los "abonos" del devengado.</t>
    </r>
  </si>
  <si>
    <r>
      <rPr>
        <b/>
        <sz val="8"/>
        <color indexed="8"/>
        <rFont val="Arial"/>
        <family val="2"/>
      </rPr>
      <t>RECAUDADO</t>
    </r>
    <r>
      <rPr>
        <sz val="8"/>
        <color indexed="8"/>
        <rFont val="Arial"/>
        <family val="2"/>
      </rPr>
      <t>: En esta columna debe registrarse los "abonos" del recaudado. Es el momento contable que refleja el cobro en efectivo o cualquier otro medio de pago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</t>
    </r>
  </si>
  <si>
    <r>
      <rPr>
        <b/>
        <sz val="8"/>
        <color indexed="8"/>
        <rFont val="Arial"/>
        <family val="2"/>
      </rPr>
      <t>DIFERENCIA</t>
    </r>
    <r>
      <rPr>
        <sz val="8"/>
        <color indexed="8"/>
        <rFont val="Arial"/>
        <family val="2"/>
      </rPr>
      <t>: Es el Recaudado menos Estimado.</t>
    </r>
  </si>
  <si>
    <r>
      <rPr>
        <b/>
        <sz val="8"/>
        <color indexed="8"/>
        <rFont val="Arial"/>
        <family val="2"/>
      </rPr>
      <t>EXCEDENTES</t>
    </r>
    <r>
      <rPr>
        <sz val="8"/>
        <color indexed="8"/>
        <rFont val="Arial"/>
        <family val="2"/>
      </rPr>
      <t>: Sólo aplica cuando el importe de la columna de diferencia sea mayor a cero.</t>
    </r>
  </si>
  <si>
    <t>Aprovechamientos 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</si>
  <si>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</si>
  <si>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 xml:space="preserve">: Se refiere al código asignado por el CONAC de acuerdo a la estructura del Clasificador por Fuente de Financiamiento. (DOF 2-ene-13) </t>
    </r>
    <r>
      <rPr>
        <b/>
        <sz val="8"/>
        <color indexed="8"/>
        <rFont val="Arial"/>
        <family val="2"/>
      </rPr>
      <t>a un dígito.</t>
    </r>
    <r>
      <rPr>
        <sz val="8"/>
        <color indexed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Considerando que la clasificación publicada en el DOF 20-dic-16 a dos dígitos será obligatoria hasta 2018 y CONAC no ha emitido cambios a este documento.</t>
    </r>
  </si>
  <si>
    <r>
      <rPr>
        <b/>
        <sz val="8"/>
        <color indexed="8"/>
        <rFont val="Arial"/>
        <family val="2"/>
      </rPr>
      <t>CE</t>
    </r>
    <r>
      <rPr>
        <sz val="8"/>
        <color indexed="8"/>
        <rFont val="Arial"/>
        <family val="2"/>
      </rPr>
      <t xml:space="preserve">: Se refiere al código asignado por el CONAC de acuerdo a la estructura de la Clasificación Económica. (DOF 7-jul-11) </t>
    </r>
    <r>
      <rPr>
        <b/>
        <sz val="8"/>
        <color indexed="8"/>
        <rFont val="Arial"/>
        <family val="2"/>
      </rPr>
      <t>A tres dígitos</t>
    </r>
  </si>
  <si>
    <r>
      <rPr>
        <b/>
        <sz val="8"/>
        <color indexed="8"/>
        <rFont val="Arial"/>
        <family val="2"/>
      </rPr>
      <t>CRI</t>
    </r>
    <r>
      <rPr>
        <sz val="8"/>
        <color indexed="8"/>
        <rFont val="Arial"/>
        <family val="2"/>
      </rPr>
      <t xml:space="preserve">: Se refiere al código asignado por el CONAC de acuerdo a la estructura del Clasificador por Rubros de Ingreso. (DOF-2-ene-13) </t>
    </r>
    <r>
      <rPr>
        <b/>
        <sz val="8"/>
        <color indexed="8"/>
        <rFont val="Arial"/>
        <family val="2"/>
      </rPr>
      <t xml:space="preserve">A </t>
    </r>
    <r>
      <rPr>
        <b/>
        <sz val="8"/>
        <color rgb="FFFF0000"/>
        <rFont val="Arial"/>
        <family val="2"/>
      </rPr>
      <t>cuatro</t>
    </r>
    <r>
      <rPr>
        <b/>
        <sz val="8"/>
        <color indexed="8"/>
        <rFont val="Arial"/>
        <family val="2"/>
      </rPr>
      <t xml:space="preserve"> niveles.</t>
    </r>
  </si>
  <si>
    <t>10</t>
  </si>
  <si>
    <t>11</t>
  </si>
  <si>
    <t>Impuestos sobre los ingresos</t>
  </si>
  <si>
    <t>12</t>
  </si>
  <si>
    <t>Impuestos sobre el patrimonio</t>
  </si>
  <si>
    <t>13</t>
  </si>
  <si>
    <t>Impuestos sobre la producción, el consumo y las transacciones</t>
  </si>
  <si>
    <t>14</t>
  </si>
  <si>
    <t>Impuestos al comercio exterior.</t>
  </si>
  <si>
    <t>15</t>
  </si>
  <si>
    <t>Impuestos sobre nóminas y asimilables</t>
  </si>
  <si>
    <t>16</t>
  </si>
  <si>
    <t>Impuestos ecológicos</t>
  </si>
  <si>
    <t>17</t>
  </si>
  <si>
    <t>Accesorios de impuestos</t>
  </si>
  <si>
    <t>18</t>
  </si>
  <si>
    <t>Otros impuestos</t>
  </si>
  <si>
    <t>19</t>
  </si>
  <si>
    <t>Impuestos no comprendidos en las fracciones de la ley de ingresos causadas en ejercicios fiscales anteriores pendientes de liquidación o pago.</t>
  </si>
  <si>
    <t>20</t>
  </si>
  <si>
    <t>21</t>
  </si>
  <si>
    <t>Aportaciones para fondos de vivienda</t>
  </si>
  <si>
    <t>22</t>
  </si>
  <si>
    <t>Cuotas para el seguro social</t>
  </si>
  <si>
    <t>23</t>
  </si>
  <si>
    <t>Cuotas de ahorro para el retiro</t>
  </si>
  <si>
    <t>24</t>
  </si>
  <si>
    <t>Otras cuotas y aportaciones para la seguridad social</t>
  </si>
  <si>
    <t>25</t>
  </si>
  <si>
    <t>Accesorios</t>
  </si>
  <si>
    <t>30</t>
  </si>
  <si>
    <t>31</t>
  </si>
  <si>
    <t>Contribuciones de mejoras por obras públicas</t>
  </si>
  <si>
    <t>39</t>
  </si>
  <si>
    <t>Contribuciones de mejoras no comprendidas en las fracciones de la ley de ingresos causadas en ejercicios fiscales anteriores pendientes de liquidación o pago.</t>
  </si>
  <si>
    <t>40</t>
  </si>
  <si>
    <t>41</t>
  </si>
  <si>
    <t>Derechos por el uso, goce, aprovechamiento o explotación de bienes de dominio público</t>
  </si>
  <si>
    <t>42</t>
  </si>
  <si>
    <t>Derechos a los hidrocarburos</t>
  </si>
  <si>
    <t>43</t>
  </si>
  <si>
    <t>Derechos por prestación de servicios</t>
  </si>
  <si>
    <t>44</t>
  </si>
  <si>
    <t>Otros derechos</t>
  </si>
  <si>
    <t>45</t>
  </si>
  <si>
    <t xml:space="preserve">Accesorios </t>
  </si>
  <si>
    <t>49</t>
  </si>
  <si>
    <t>Derechos no comprendidos en las fracciones de la ley de ingresos causadas en ejercicios fiscales anteriores pendientes de liquidación o pago.</t>
  </si>
  <si>
    <t>50</t>
  </si>
  <si>
    <t>4</t>
  </si>
  <si>
    <t>1142</t>
  </si>
  <si>
    <t>51</t>
  </si>
  <si>
    <t>Productos de tipo corriente</t>
  </si>
  <si>
    <t>52</t>
  </si>
  <si>
    <t>Productos de capital</t>
  </si>
  <si>
    <t>59</t>
  </si>
  <si>
    <t>Productos no comprendidos en las fracciones de la ley de ingresos causadas en ejercicios fiscales anteriores pendientes de liquidación o pago.</t>
  </si>
  <si>
    <t>60</t>
  </si>
  <si>
    <t>61</t>
  </si>
  <si>
    <t>Aprovechamientos de tipo corriente</t>
  </si>
  <si>
    <t>62</t>
  </si>
  <si>
    <t>Aprovechamientos de capital</t>
  </si>
  <si>
    <t>69</t>
  </si>
  <si>
    <t>Aprovechamientos no comprendidos en las fracciones de la ley de ingresos causadas en ejercicios fiscales anteriores pendientes de liquidación o pago.</t>
  </si>
  <si>
    <t>70</t>
  </si>
  <si>
    <t>Ingresos por Venta de Bienes y Servicios</t>
  </si>
  <si>
    <t>71</t>
  </si>
  <si>
    <t>Ingresos por venta de bienes y servicios de organismos descentralizados</t>
  </si>
  <si>
    <t>72</t>
  </si>
  <si>
    <t>Ingresos de operación de entidades paraestatales empresariales</t>
  </si>
  <si>
    <t>73</t>
  </si>
  <si>
    <t>Ingresos por venta de bienes y servicios producidos en establecimientos del gobierno central</t>
  </si>
  <si>
    <t>80</t>
  </si>
  <si>
    <t>81</t>
  </si>
  <si>
    <t>Participaciones</t>
  </si>
  <si>
    <t>82</t>
  </si>
  <si>
    <t>Aportaciones</t>
  </si>
  <si>
    <t>83</t>
  </si>
  <si>
    <t>Convenios</t>
  </si>
  <si>
    <t>90</t>
  </si>
  <si>
    <t>91</t>
  </si>
  <si>
    <t>Transferencias internas y asignaciones al sector público</t>
  </si>
  <si>
    <t>92</t>
  </si>
  <si>
    <t>Transferencias al resto del sector público</t>
  </si>
  <si>
    <t>93</t>
  </si>
  <si>
    <t>Subsidios y subvenciones</t>
  </si>
  <si>
    <t>94</t>
  </si>
  <si>
    <t>Ayudas sociales</t>
  </si>
  <si>
    <t>95</t>
  </si>
  <si>
    <t>Pensiones y juvilaciones</t>
  </si>
  <si>
    <t>96</t>
  </si>
  <si>
    <t>Tranferencias a fideicomisos, mandatos y análogos</t>
  </si>
  <si>
    <t/>
  </si>
  <si>
    <t>Ingresos Derivados de Financiamiento</t>
  </si>
  <si>
    <t>01</t>
  </si>
  <si>
    <t>Endeudamiento Interno</t>
  </si>
  <si>
    <t>02</t>
  </si>
  <si>
    <t>Endeudamiento Externo</t>
  </si>
  <si>
    <t>03</t>
  </si>
  <si>
    <t>Aplicación de Remanentes</t>
  </si>
  <si>
    <t>PATRONATO DE LA FERIA ESTATAL DE LEON Y PARQUE ECOLOGICO
ESTADO ANALÍTICO DE INGRESOS 
DEL 1 DE ENERO AL 31 DE DICIEMBRE DE 2017</t>
  </si>
  <si>
    <t>PATRONATO DE LA FERIA ESTATAL DE LEON Y PARQUE ECOLOGICO
ESTADO ANALÍTICO DE INGRESOS POR RUBRO
DEL 1 DE ENERO AL 31 DE DICIEMBRE  DE 2017</t>
  </si>
  <si>
    <t>PATRONATO DE LA FERIA ESTATAL DE LEON Y PARQUE ECOLOGICO
ESTADO ANALÍTICO DE INGRESOS POR FUENTE DE FINANCIAMIENTO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</si>
</sst>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10" fillId="0" borderId="0" xfId="8" applyFont="1" applyFill="1" applyBorder="1" applyAlignment="1">
      <alignment vertical="top"/>
    </xf>
    <xf numFmtId="0" fontId="6" fillId="0" borderId="0" xfId="8" applyFont="1" applyFill="1" applyBorder="1" applyAlignment="1">
      <alignment horizontal="center" vertical="top"/>
    </xf>
    <xf numFmtId="0" fontId="6" fillId="0" borderId="0" xfId="8" applyFont="1" applyFill="1" applyBorder="1" applyAlignment="1">
      <alignment vertical="top"/>
    </xf>
    <xf numFmtId="4" fontId="6" fillId="0" borderId="0" xfId="8" applyNumberFormat="1" applyFont="1" applyFill="1" applyBorder="1" applyAlignment="1" applyProtection="1">
      <alignment vertical="top"/>
      <protection locked="0"/>
    </xf>
    <xf numFmtId="4" fontId="10" fillId="0" borderId="0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center" vertical="top"/>
      <protection locked="0"/>
    </xf>
    <xf numFmtId="0" fontId="10" fillId="0" borderId="0" xfId="8" applyFont="1" applyFill="1" applyBorder="1" applyAlignment="1" applyProtection="1">
      <alignment vertical="top" wrapText="1"/>
      <protection locked="0"/>
    </xf>
    <xf numFmtId="0" fontId="6" fillId="0" borderId="0" xfId="8" applyFont="1" applyFill="1" applyBorder="1" applyAlignment="1" applyProtection="1">
      <alignment horizontal="justify" vertical="top" wrapText="1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4" fontId="10" fillId="0" borderId="1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</xf>
    <xf numFmtId="0" fontId="10" fillId="0" borderId="0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</xf>
    <xf numFmtId="4" fontId="10" fillId="0" borderId="2" xfId="8" applyNumberFormat="1" applyFont="1" applyFill="1" applyBorder="1" applyAlignment="1" applyProtection="1">
      <alignment vertical="top"/>
      <protection locked="0"/>
    </xf>
    <xf numFmtId="4" fontId="6" fillId="0" borderId="2" xfId="8" applyNumberFormat="1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 wrapText="1"/>
    </xf>
    <xf numFmtId="0" fontId="6" fillId="0" borderId="0" xfId="8" applyFont="1" applyFill="1" applyBorder="1" applyAlignment="1" applyProtection="1">
      <alignment horizontal="center" vertical="top"/>
    </xf>
    <xf numFmtId="0" fontId="4" fillId="2" borderId="0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vertical="center" wrapText="1" indent="1"/>
    </xf>
    <xf numFmtId="0" fontId="7" fillId="0" borderId="5" xfId="9" applyFont="1" applyBorder="1" applyAlignment="1" applyProtection="1">
      <alignment horizontal="center" vertical="top"/>
      <protection locked="0"/>
    </xf>
    <xf numFmtId="0" fontId="6" fillId="0" borderId="5" xfId="8" applyFont="1" applyFill="1" applyBorder="1" applyAlignment="1" applyProtection="1">
      <alignment horizontal="center" vertical="top"/>
      <protection locked="0"/>
    </xf>
    <xf numFmtId="0" fontId="6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 wrapText="1" indent="1"/>
      <protection locked="0"/>
    </xf>
    <xf numFmtId="0" fontId="6" fillId="0" borderId="6" xfId="8" quotePrefix="1" applyFont="1" applyFill="1" applyBorder="1" applyAlignment="1" applyProtection="1">
      <alignment horizontal="center" vertical="top"/>
      <protection locked="0"/>
    </xf>
    <xf numFmtId="0" fontId="6" fillId="0" borderId="3" xfId="8" applyFont="1" applyFill="1" applyBorder="1" applyAlignment="1" applyProtection="1">
      <alignment vertical="top"/>
      <protection locked="0"/>
    </xf>
    <xf numFmtId="0" fontId="7" fillId="4" borderId="7" xfId="8" applyFont="1" applyFill="1" applyBorder="1" applyAlignment="1">
      <alignment horizontal="center" vertical="center"/>
    </xf>
    <xf numFmtId="0" fontId="7" fillId="4" borderId="7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 applyProtection="1">
      <alignment horizontal="left" vertical="top" wrapText="1" indent="1"/>
    </xf>
    <xf numFmtId="0" fontId="6" fillId="0" borderId="0" xfId="8" applyFont="1" applyFill="1" applyBorder="1" applyAlignment="1" applyProtection="1">
      <alignment horizontal="left" vertical="top" indent="2"/>
    </xf>
    <xf numFmtId="0" fontId="10" fillId="0" borderId="0" xfId="8" applyFont="1" applyFill="1" applyBorder="1" applyAlignment="1" applyProtection="1">
      <alignment horizontal="justify" vertical="top" wrapText="1"/>
    </xf>
    <xf numFmtId="0" fontId="6" fillId="0" borderId="3" xfId="8" applyFont="1" applyFill="1" applyBorder="1" applyAlignment="1" applyProtection="1">
      <alignment horizontal="left" vertical="top" wrapText="1" indent="1"/>
    </xf>
    <xf numFmtId="0" fontId="7" fillId="4" borderId="7" xfId="8" applyFont="1" applyFill="1" applyBorder="1" applyAlignment="1" applyProtection="1">
      <alignment horizontal="center" vertical="center"/>
    </xf>
    <xf numFmtId="0" fontId="7" fillId="4" borderId="8" xfId="8" applyFont="1" applyFill="1" applyBorder="1" applyAlignment="1" applyProtection="1">
      <alignment horizontal="center" vertical="center"/>
    </xf>
    <xf numFmtId="0" fontId="7" fillId="4" borderId="8" xfId="8" applyFont="1" applyFill="1" applyBorder="1" applyAlignment="1" applyProtection="1">
      <alignment horizontal="center" vertical="center" wrapText="1"/>
    </xf>
    <xf numFmtId="0" fontId="7" fillId="4" borderId="7" xfId="8" applyFont="1" applyFill="1" applyBorder="1" applyAlignment="1" applyProtection="1">
      <alignment horizontal="center" vertical="center" wrapText="1"/>
    </xf>
    <xf numFmtId="0" fontId="7" fillId="0" borderId="4" xfId="9" applyFont="1" applyBorder="1" applyAlignment="1" applyProtection="1">
      <alignment horizontal="center" vertical="top"/>
    </xf>
    <xf numFmtId="0" fontId="10" fillId="0" borderId="1" xfId="8" applyFont="1" applyFill="1" applyBorder="1" applyAlignment="1" applyProtection="1">
      <alignment vertical="top" wrapText="1"/>
    </xf>
    <xf numFmtId="0" fontId="7" fillId="0" borderId="5" xfId="9" applyFont="1" applyBorder="1" applyAlignment="1" applyProtection="1">
      <alignment horizontal="center" vertical="top"/>
    </xf>
    <xf numFmtId="0" fontId="6" fillId="0" borderId="5" xfId="8" applyFont="1" applyFill="1" applyBorder="1" applyAlignment="1" applyProtection="1">
      <alignment horizontal="center" vertical="top"/>
    </xf>
    <xf numFmtId="0" fontId="6" fillId="0" borderId="6" xfId="8" quotePrefix="1" applyFont="1" applyFill="1" applyBorder="1" applyAlignment="1" applyProtection="1">
      <alignment horizontal="center" vertical="top"/>
    </xf>
    <xf numFmtId="0" fontId="11" fillId="0" borderId="0" xfId="9" applyFont="1" applyAlignment="1" applyProtection="1">
      <alignment vertical="top"/>
    </xf>
    <xf numFmtId="0" fontId="11" fillId="0" borderId="0" xfId="9" applyFont="1" applyAlignment="1">
      <alignment vertical="top" wrapText="1"/>
    </xf>
    <xf numFmtId="4" fontId="11" fillId="0" borderId="0" xfId="9" applyNumberFormat="1" applyFont="1" applyAlignment="1">
      <alignment vertical="top"/>
    </xf>
    <xf numFmtId="0" fontId="11" fillId="0" borderId="0" xfId="9" applyFont="1" applyAlignment="1">
      <alignment vertical="top"/>
    </xf>
    <xf numFmtId="0" fontId="11" fillId="0" borderId="0" xfId="9" applyFont="1" applyAlignment="1" applyProtection="1">
      <alignment vertical="top" wrapText="1"/>
      <protection locked="0"/>
    </xf>
    <xf numFmtId="0" fontId="11" fillId="0" borderId="0" xfId="9" applyFont="1" applyAlignment="1" applyProtection="1">
      <alignment horizontal="left" vertical="top" wrapText="1" indent="5"/>
      <protection locked="0"/>
    </xf>
    <xf numFmtId="0" fontId="11" fillId="0" borderId="0" xfId="9" applyFont="1" applyAlignment="1" applyProtection="1">
      <alignment vertical="top"/>
      <protection locked="0"/>
    </xf>
    <xf numFmtId="0" fontId="11" fillId="0" borderId="0" xfId="9" applyFont="1" applyAlignment="1" applyProtection="1">
      <alignment horizontal="center" vertical="top"/>
      <protection locked="0"/>
    </xf>
    <xf numFmtId="0" fontId="11" fillId="0" borderId="0" xfId="9" applyFont="1" applyBorder="1" applyAlignment="1" applyProtection="1">
      <alignment horizontal="left" vertical="top" wrapText="1" indent="2"/>
      <protection locked="0"/>
    </xf>
    <xf numFmtId="0" fontId="11" fillId="0" borderId="0" xfId="9" applyFont="1" applyBorder="1" applyAlignment="1" applyProtection="1">
      <alignment vertical="top" wrapText="1"/>
      <protection locked="0"/>
    </xf>
    <xf numFmtId="0" fontId="11" fillId="0" borderId="0" xfId="9" applyFont="1" applyBorder="1" applyAlignment="1" applyProtection="1">
      <alignment horizontal="left" vertical="top" wrapText="1"/>
      <protection locked="0"/>
    </xf>
    <xf numFmtId="0" fontId="4" fillId="2" borderId="0" xfId="9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wrapText="1"/>
    </xf>
    <xf numFmtId="0" fontId="0" fillId="0" borderId="0" xfId="0" applyFont="1" applyAlignment="1">
      <alignment horizontal="justify" wrapText="1"/>
    </xf>
    <xf numFmtId="0" fontId="4" fillId="3" borderId="0" xfId="9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/>
    </xf>
    <xf numFmtId="0" fontId="7" fillId="0" borderId="0" xfId="9" applyFont="1" applyBorder="1" applyAlignment="1" applyProtection="1">
      <alignment horizontal="center" vertical="center"/>
      <protection hidden="1"/>
    </xf>
    <xf numFmtId="0" fontId="7" fillId="0" borderId="0" xfId="9" applyFont="1" applyBorder="1" applyAlignment="1" applyProtection="1">
      <alignment horizontal="center" vertical="center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6" fillId="0" borderId="0" xfId="8" applyFont="1" applyFill="1" applyBorder="1" applyAlignment="1" applyProtection="1">
      <alignment vertical="top" wrapText="1"/>
      <protection locked="0"/>
    </xf>
    <xf numFmtId="4" fontId="10" fillId="0" borderId="12" xfId="8" applyNumberFormat="1" applyFont="1" applyFill="1" applyBorder="1" applyAlignment="1" applyProtection="1">
      <alignment vertical="top"/>
      <protection locked="0"/>
    </xf>
    <xf numFmtId="0" fontId="7" fillId="4" borderId="9" xfId="8" applyFont="1" applyFill="1" applyBorder="1" applyAlignment="1" applyProtection="1">
      <alignment horizontal="center" vertical="center" wrapText="1"/>
      <protection locked="0"/>
    </xf>
    <xf numFmtId="0" fontId="7" fillId="4" borderId="10" xfId="8" applyFont="1" applyFill="1" applyBorder="1" applyAlignment="1" applyProtection="1">
      <alignment horizontal="center" vertical="center" wrapText="1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56"/>
  <sheetViews>
    <sheetView zoomScale="80" zoomScaleNormal="80" workbookViewId="0">
      <pane ySplit="2" topLeftCell="A12" activePane="bottomLeft" state="frozen"/>
      <selection activeCell="H25" sqref="H25"/>
      <selection pane="bottomLeft" activeCell="E31" sqref="E31:K31"/>
    </sheetView>
  </sheetViews>
  <sheetFormatPr baseColWidth="10" defaultRowHeight="11.25" x14ac:dyDescent="0.2"/>
  <cols>
    <col min="1" max="3" width="8.83203125" style="62" customWidth="1"/>
    <col min="4" max="4" width="85.83203125" style="9" customWidth="1"/>
    <col min="5" max="5" width="17.83203125" style="4" customWidth="1"/>
    <col min="6" max="6" width="20.83203125" style="4" customWidth="1"/>
    <col min="7" max="11" width="17.83203125" style="4" customWidth="1"/>
    <col min="12" max="16384" width="12" style="9"/>
  </cols>
  <sheetData>
    <row r="1" spans="1:11" s="1" customFormat="1" ht="35.1" customHeight="1" x14ac:dyDescent="0.2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7"/>
    </row>
    <row r="2" spans="1:11" s="2" customFormat="1" ht="45.75" customHeight="1" x14ac:dyDescent="0.2">
      <c r="A2" s="29" t="s">
        <v>3</v>
      </c>
      <c r="B2" s="29" t="s">
        <v>2</v>
      </c>
      <c r="C2" s="29" t="s">
        <v>1</v>
      </c>
      <c r="D2" s="29" t="s">
        <v>0</v>
      </c>
      <c r="E2" s="30" t="s">
        <v>5</v>
      </c>
      <c r="F2" s="30" t="s">
        <v>27</v>
      </c>
      <c r="G2" s="30" t="s">
        <v>6</v>
      </c>
      <c r="H2" s="30" t="s">
        <v>7</v>
      </c>
      <c r="I2" s="30" t="s">
        <v>9</v>
      </c>
      <c r="J2" s="30" t="s">
        <v>10</v>
      </c>
      <c r="K2" s="30" t="s">
        <v>8</v>
      </c>
    </row>
    <row r="3" spans="1:11" s="3" customFormat="1" x14ac:dyDescent="0.2">
      <c r="A3" s="60">
        <v>90001</v>
      </c>
      <c r="B3" s="61"/>
      <c r="C3" s="61"/>
      <c r="D3" s="16" t="s">
        <v>4</v>
      </c>
      <c r="E3" s="5">
        <f>+E30+E42+E46+E53</f>
        <v>125052156.99999997</v>
      </c>
      <c r="F3" s="5">
        <f t="shared" ref="F3:J3" si="0">+F30+F42+F46+F53</f>
        <v>9550000</v>
      </c>
      <c r="G3" s="5">
        <f t="shared" si="0"/>
        <v>134602156.99999997</v>
      </c>
      <c r="H3" s="5">
        <f t="shared" si="0"/>
        <v>140645229.45999998</v>
      </c>
      <c r="I3" s="5">
        <f t="shared" si="0"/>
        <v>140645229.45999998</v>
      </c>
      <c r="J3" s="5">
        <f>+I3-E3</f>
        <v>15593072.460000008</v>
      </c>
      <c r="K3" s="5">
        <f>+K30+K42+K46+K53</f>
        <v>15593072.460000016</v>
      </c>
    </row>
    <row r="4" spans="1:11" x14ac:dyDescent="0.2">
      <c r="C4" s="62" t="s">
        <v>51</v>
      </c>
      <c r="D4" s="7" t="s">
        <v>11</v>
      </c>
      <c r="E4" s="5"/>
      <c r="F4" s="5"/>
      <c r="G4" s="5"/>
      <c r="H4" s="5"/>
      <c r="I4" s="5"/>
      <c r="J4" s="5"/>
      <c r="K4" s="5"/>
    </row>
    <row r="5" spans="1:11" x14ac:dyDescent="0.2">
      <c r="A5" s="62">
        <v>1</v>
      </c>
      <c r="B5" s="62">
        <v>1111</v>
      </c>
      <c r="C5" s="62" t="s">
        <v>52</v>
      </c>
      <c r="D5" s="8" t="s">
        <v>53</v>
      </c>
    </row>
    <row r="6" spans="1:11" x14ac:dyDescent="0.2">
      <c r="A6" s="62">
        <v>1</v>
      </c>
      <c r="B6" s="62">
        <v>1111</v>
      </c>
      <c r="C6" s="62" t="s">
        <v>54</v>
      </c>
      <c r="D6" s="8" t="s">
        <v>55</v>
      </c>
    </row>
    <row r="7" spans="1:11" x14ac:dyDescent="0.2">
      <c r="A7" s="62">
        <v>1</v>
      </c>
      <c r="B7" s="62">
        <v>1114</v>
      </c>
      <c r="C7" s="62" t="s">
        <v>56</v>
      </c>
      <c r="D7" s="63" t="s">
        <v>57</v>
      </c>
    </row>
    <row r="8" spans="1:11" x14ac:dyDescent="0.2">
      <c r="A8" s="62">
        <v>1</v>
      </c>
      <c r="B8" s="62">
        <v>1115</v>
      </c>
      <c r="C8" s="62" t="s">
        <v>58</v>
      </c>
      <c r="D8" s="63" t="s">
        <v>59</v>
      </c>
    </row>
    <row r="9" spans="1:11" x14ac:dyDescent="0.2">
      <c r="A9" s="62">
        <v>1</v>
      </c>
      <c r="B9" s="62">
        <v>1112</v>
      </c>
      <c r="C9" s="62" t="s">
        <v>60</v>
      </c>
      <c r="D9" s="63" t="s">
        <v>61</v>
      </c>
    </row>
    <row r="10" spans="1:11" x14ac:dyDescent="0.2">
      <c r="A10" s="62">
        <v>1</v>
      </c>
      <c r="B10" s="62">
        <v>1116</v>
      </c>
      <c r="C10" s="62" t="s">
        <v>62</v>
      </c>
      <c r="D10" s="63" t="s">
        <v>63</v>
      </c>
    </row>
    <row r="11" spans="1:11" x14ac:dyDescent="0.2">
      <c r="A11" s="62">
        <v>1</v>
      </c>
      <c r="B11" s="62">
        <v>1111</v>
      </c>
      <c r="C11" s="62" t="s">
        <v>64</v>
      </c>
      <c r="D11" s="63" t="s">
        <v>65</v>
      </c>
    </row>
    <row r="12" spans="1:11" x14ac:dyDescent="0.2">
      <c r="A12" s="62">
        <v>1</v>
      </c>
      <c r="B12" s="62">
        <v>1118</v>
      </c>
      <c r="C12" s="62" t="s">
        <v>66</v>
      </c>
      <c r="D12" s="63" t="s">
        <v>67</v>
      </c>
    </row>
    <row r="13" spans="1:11" ht="22.5" x14ac:dyDescent="0.2">
      <c r="A13" s="62">
        <v>1</v>
      </c>
      <c r="B13" s="62">
        <v>1118</v>
      </c>
      <c r="C13" s="62" t="s">
        <v>68</v>
      </c>
      <c r="D13" s="63" t="s">
        <v>69</v>
      </c>
    </row>
    <row r="14" spans="1:11" x14ac:dyDescent="0.2">
      <c r="C14" s="62" t="s">
        <v>70</v>
      </c>
      <c r="D14" s="63" t="s">
        <v>12</v>
      </c>
    </row>
    <row r="15" spans="1:11" x14ac:dyDescent="0.2">
      <c r="A15" s="62">
        <v>1</v>
      </c>
      <c r="B15" s="62">
        <v>1121</v>
      </c>
      <c r="C15" s="62" t="s">
        <v>71</v>
      </c>
      <c r="D15" s="63" t="s">
        <v>72</v>
      </c>
    </row>
    <row r="16" spans="1:11" x14ac:dyDescent="0.2">
      <c r="A16" s="62">
        <v>1</v>
      </c>
      <c r="B16" s="62">
        <v>1122</v>
      </c>
      <c r="C16" s="62" t="s">
        <v>73</v>
      </c>
      <c r="D16" s="63" t="s">
        <v>74</v>
      </c>
    </row>
    <row r="17" spans="1:11" x14ac:dyDescent="0.2">
      <c r="A17" s="62">
        <v>1</v>
      </c>
      <c r="B17" s="62">
        <v>1123</v>
      </c>
      <c r="C17" s="62" t="s">
        <v>75</v>
      </c>
      <c r="D17" s="63" t="s">
        <v>76</v>
      </c>
    </row>
    <row r="18" spans="1:11" x14ac:dyDescent="0.2">
      <c r="A18" s="62">
        <v>1</v>
      </c>
      <c r="B18" s="62">
        <v>1124</v>
      </c>
      <c r="C18" s="62" t="s">
        <v>77</v>
      </c>
      <c r="D18" s="63" t="s">
        <v>78</v>
      </c>
    </row>
    <row r="19" spans="1:11" x14ac:dyDescent="0.2">
      <c r="A19" s="62">
        <v>1</v>
      </c>
      <c r="B19" s="62">
        <v>1125</v>
      </c>
      <c r="C19" s="62" t="s">
        <v>79</v>
      </c>
      <c r="D19" s="63" t="s">
        <v>80</v>
      </c>
    </row>
    <row r="20" spans="1:11" x14ac:dyDescent="0.2">
      <c r="C20" s="62" t="s">
        <v>81</v>
      </c>
      <c r="D20" s="63" t="s">
        <v>13</v>
      </c>
    </row>
    <row r="21" spans="1:11" x14ac:dyDescent="0.2">
      <c r="C21" s="62" t="s">
        <v>82</v>
      </c>
      <c r="D21" s="63" t="s">
        <v>83</v>
      </c>
    </row>
    <row r="22" spans="1:11" ht="22.5" x14ac:dyDescent="0.2">
      <c r="A22" s="62">
        <v>1</v>
      </c>
      <c r="B22" s="62">
        <v>1130</v>
      </c>
      <c r="C22" s="62" t="s">
        <v>84</v>
      </c>
      <c r="D22" s="63" t="s">
        <v>85</v>
      </c>
    </row>
    <row r="23" spans="1:11" x14ac:dyDescent="0.2">
      <c r="C23" s="62" t="s">
        <v>86</v>
      </c>
      <c r="D23" s="63" t="s">
        <v>14</v>
      </c>
    </row>
    <row r="24" spans="1:11" x14ac:dyDescent="0.2">
      <c r="A24" s="62">
        <v>1</v>
      </c>
      <c r="B24" s="62">
        <v>1141</v>
      </c>
      <c r="C24" s="62" t="s">
        <v>87</v>
      </c>
      <c r="D24" s="63" t="s">
        <v>88</v>
      </c>
    </row>
    <row r="25" spans="1:11" x14ac:dyDescent="0.2">
      <c r="A25" s="62">
        <v>1</v>
      </c>
      <c r="B25" s="62">
        <v>1141</v>
      </c>
      <c r="C25" s="62" t="s">
        <v>89</v>
      </c>
      <c r="D25" s="63" t="s">
        <v>90</v>
      </c>
    </row>
    <row r="26" spans="1:11" x14ac:dyDescent="0.2">
      <c r="A26" s="62">
        <v>1</v>
      </c>
      <c r="B26" s="62">
        <v>1141</v>
      </c>
      <c r="C26" s="62" t="s">
        <v>91</v>
      </c>
      <c r="D26" s="63" t="s">
        <v>92</v>
      </c>
    </row>
    <row r="27" spans="1:11" x14ac:dyDescent="0.2">
      <c r="A27" s="62">
        <v>1</v>
      </c>
      <c r="B27" s="62">
        <v>1141</v>
      </c>
      <c r="C27" s="62" t="s">
        <v>93</v>
      </c>
      <c r="D27" s="63" t="s">
        <v>94</v>
      </c>
    </row>
    <row r="28" spans="1:11" x14ac:dyDescent="0.2">
      <c r="A28" s="62">
        <v>1</v>
      </c>
      <c r="B28" s="62">
        <v>1141</v>
      </c>
      <c r="C28" s="62" t="s">
        <v>95</v>
      </c>
      <c r="D28" s="63" t="s">
        <v>96</v>
      </c>
    </row>
    <row r="29" spans="1:11" ht="22.5" x14ac:dyDescent="0.2">
      <c r="A29" s="62">
        <v>1</v>
      </c>
      <c r="B29" s="62">
        <v>1141</v>
      </c>
      <c r="C29" s="62" t="s">
        <v>97</v>
      </c>
      <c r="D29" s="63" t="s">
        <v>98</v>
      </c>
    </row>
    <row r="30" spans="1:11" x14ac:dyDescent="0.2">
      <c r="C30" s="62" t="s">
        <v>99</v>
      </c>
      <c r="D30" s="63" t="s">
        <v>15</v>
      </c>
      <c r="E30" s="5">
        <f>+E31</f>
        <v>125052156.99999997</v>
      </c>
      <c r="F30" s="5">
        <f t="shared" ref="F30:K30" si="1">+F31</f>
        <v>0</v>
      </c>
      <c r="G30" s="5">
        <f t="shared" si="1"/>
        <v>125052156.99999997</v>
      </c>
      <c r="H30" s="5">
        <f t="shared" si="1"/>
        <v>131259077.91999999</v>
      </c>
      <c r="I30" s="5">
        <f t="shared" si="1"/>
        <v>131259077.91999999</v>
      </c>
      <c r="J30" s="5">
        <f>+J31</f>
        <v>6206920.9200000167</v>
      </c>
      <c r="K30" s="5">
        <f t="shared" si="1"/>
        <v>6206920.9200000167</v>
      </c>
    </row>
    <row r="31" spans="1:11" x14ac:dyDescent="0.2">
      <c r="A31" s="62" t="s">
        <v>100</v>
      </c>
      <c r="B31" s="62" t="s">
        <v>101</v>
      </c>
      <c r="C31" s="62" t="s">
        <v>102</v>
      </c>
      <c r="D31" s="63" t="s">
        <v>103</v>
      </c>
      <c r="E31" s="4">
        <v>125052156.99999997</v>
      </c>
      <c r="F31" s="4">
        <v>0</v>
      </c>
      <c r="G31" s="4">
        <v>125052156.99999997</v>
      </c>
      <c r="H31" s="4">
        <v>131259077.91999999</v>
      </c>
      <c r="I31" s="4">
        <f>+H31</f>
        <v>131259077.91999999</v>
      </c>
      <c r="J31" s="4">
        <f>+I31-E31</f>
        <v>6206920.9200000167</v>
      </c>
      <c r="K31" s="4">
        <f>+J31</f>
        <v>6206920.9200000167</v>
      </c>
    </row>
    <row r="32" spans="1:11" x14ac:dyDescent="0.2">
      <c r="C32" s="62" t="s">
        <v>104</v>
      </c>
      <c r="D32" s="63" t="s">
        <v>105</v>
      </c>
    </row>
    <row r="33" spans="1:11" ht="22.5" x14ac:dyDescent="0.2">
      <c r="C33" s="62" t="s">
        <v>106</v>
      </c>
      <c r="D33" s="63" t="s">
        <v>107</v>
      </c>
    </row>
    <row r="34" spans="1:11" x14ac:dyDescent="0.2">
      <c r="C34" s="62" t="s">
        <v>108</v>
      </c>
      <c r="D34" s="63" t="s">
        <v>18</v>
      </c>
    </row>
    <row r="35" spans="1:11" x14ac:dyDescent="0.2">
      <c r="A35" s="62">
        <v>1</v>
      </c>
      <c r="B35" s="62">
        <v>1143</v>
      </c>
      <c r="C35" s="62" t="s">
        <v>109</v>
      </c>
      <c r="D35" s="63" t="s">
        <v>110</v>
      </c>
    </row>
    <row r="36" spans="1:11" x14ac:dyDescent="0.2">
      <c r="C36" s="62" t="s">
        <v>111</v>
      </c>
      <c r="D36" s="63" t="s">
        <v>112</v>
      </c>
    </row>
    <row r="37" spans="1:11" ht="22.5" x14ac:dyDescent="0.2">
      <c r="C37" s="62" t="s">
        <v>113</v>
      </c>
      <c r="D37" s="63" t="s">
        <v>114</v>
      </c>
    </row>
    <row r="38" spans="1:11" x14ac:dyDescent="0.2">
      <c r="C38" s="62" t="s">
        <v>115</v>
      </c>
      <c r="D38" s="63" t="s">
        <v>116</v>
      </c>
    </row>
    <row r="39" spans="1:11" x14ac:dyDescent="0.2">
      <c r="A39" s="62">
        <v>4</v>
      </c>
      <c r="B39" s="62">
        <v>1161</v>
      </c>
      <c r="C39" s="62" t="s">
        <v>117</v>
      </c>
      <c r="D39" s="63" t="s">
        <v>118</v>
      </c>
    </row>
    <row r="40" spans="1:11" x14ac:dyDescent="0.2">
      <c r="A40" s="62">
        <v>4</v>
      </c>
      <c r="B40" s="62">
        <v>1162</v>
      </c>
      <c r="C40" s="62" t="s">
        <v>119</v>
      </c>
      <c r="D40" s="63" t="s">
        <v>120</v>
      </c>
    </row>
    <row r="41" spans="1:11" x14ac:dyDescent="0.2">
      <c r="A41" s="62">
        <v>4</v>
      </c>
      <c r="B41" s="62">
        <v>1163</v>
      </c>
      <c r="C41" s="62" t="s">
        <v>121</v>
      </c>
      <c r="D41" s="63" t="s">
        <v>122</v>
      </c>
    </row>
    <row r="42" spans="1:11" x14ac:dyDescent="0.2">
      <c r="C42" s="62" t="s">
        <v>123</v>
      </c>
      <c r="D42" s="63" t="s">
        <v>20</v>
      </c>
      <c r="E42" s="5">
        <f>+E45</f>
        <v>0</v>
      </c>
      <c r="F42" s="5">
        <f t="shared" ref="F42:K42" si="2">+F45</f>
        <v>3600000</v>
      </c>
      <c r="G42" s="5">
        <f t="shared" si="2"/>
        <v>3600000</v>
      </c>
      <c r="H42" s="5">
        <f t="shared" si="2"/>
        <v>3500000</v>
      </c>
      <c r="I42" s="5">
        <f t="shared" si="2"/>
        <v>3500000</v>
      </c>
      <c r="J42" s="5">
        <f>+J45</f>
        <v>3500000</v>
      </c>
      <c r="K42" s="5">
        <f>+K45</f>
        <v>3500000</v>
      </c>
    </row>
    <row r="43" spans="1:11" x14ac:dyDescent="0.2">
      <c r="A43" s="62">
        <v>5</v>
      </c>
      <c r="B43" s="62">
        <v>1190</v>
      </c>
      <c r="C43" s="62" t="s">
        <v>124</v>
      </c>
      <c r="D43" s="9" t="s">
        <v>125</v>
      </c>
    </row>
    <row r="44" spans="1:11" x14ac:dyDescent="0.2">
      <c r="A44" s="62">
        <v>5</v>
      </c>
      <c r="B44" s="62">
        <v>1182</v>
      </c>
      <c r="C44" s="62" t="s">
        <v>126</v>
      </c>
      <c r="D44" s="9" t="s">
        <v>127</v>
      </c>
    </row>
    <row r="45" spans="1:11" x14ac:dyDescent="0.2">
      <c r="A45" s="62">
        <v>0</v>
      </c>
      <c r="B45" s="62">
        <v>1182</v>
      </c>
      <c r="C45" s="62" t="s">
        <v>128</v>
      </c>
      <c r="D45" s="9" t="s">
        <v>129</v>
      </c>
      <c r="E45" s="4">
        <v>0</v>
      </c>
      <c r="F45" s="4">
        <f>800000+2700000+100000</f>
        <v>3600000</v>
      </c>
      <c r="G45" s="4">
        <f>+F45</f>
        <v>3600000</v>
      </c>
      <c r="H45" s="4">
        <v>3500000</v>
      </c>
      <c r="I45" s="4">
        <f>+H45</f>
        <v>3500000</v>
      </c>
      <c r="J45" s="4">
        <f>+I45-E45</f>
        <v>3500000</v>
      </c>
      <c r="K45" s="4">
        <f>+J45</f>
        <v>3500000</v>
      </c>
    </row>
    <row r="46" spans="1:11" x14ac:dyDescent="0.2">
      <c r="C46" s="62" t="s">
        <v>130</v>
      </c>
      <c r="D46" s="9" t="s">
        <v>22</v>
      </c>
      <c r="E46" s="5">
        <f>+E48</f>
        <v>0</v>
      </c>
      <c r="F46" s="5">
        <f t="shared" ref="F46:K46" si="3">+F48</f>
        <v>4500000</v>
      </c>
      <c r="G46" s="5">
        <f t="shared" si="3"/>
        <v>4500000</v>
      </c>
      <c r="H46" s="5">
        <f t="shared" si="3"/>
        <v>4500000</v>
      </c>
      <c r="I46" s="5">
        <f t="shared" si="3"/>
        <v>4500000</v>
      </c>
      <c r="J46" s="5">
        <f t="shared" si="3"/>
        <v>4500000</v>
      </c>
      <c r="K46" s="5">
        <f t="shared" si="3"/>
        <v>4500000</v>
      </c>
    </row>
    <row r="47" spans="1:11" x14ac:dyDescent="0.2">
      <c r="A47" s="62">
        <v>1</v>
      </c>
      <c r="B47" s="62">
        <v>1182</v>
      </c>
      <c r="C47" s="62" t="s">
        <v>131</v>
      </c>
      <c r="D47" s="9" t="s">
        <v>132</v>
      </c>
    </row>
    <row r="48" spans="1:11" x14ac:dyDescent="0.2">
      <c r="A48" s="62">
        <v>1</v>
      </c>
      <c r="B48" s="62">
        <v>1182</v>
      </c>
      <c r="C48" s="62" t="s">
        <v>133</v>
      </c>
      <c r="D48" s="9" t="s">
        <v>134</v>
      </c>
      <c r="E48" s="4">
        <v>0</v>
      </c>
      <c r="F48" s="4">
        <f>2000000+2500000</f>
        <v>4500000</v>
      </c>
      <c r="G48" s="4">
        <f>+F48</f>
        <v>4500000</v>
      </c>
      <c r="H48" s="4">
        <v>4500000</v>
      </c>
      <c r="I48" s="4">
        <f>+H48</f>
        <v>4500000</v>
      </c>
      <c r="J48" s="4">
        <f>+I48-E48</f>
        <v>4500000</v>
      </c>
      <c r="K48" s="4">
        <f>+J48</f>
        <v>4500000</v>
      </c>
    </row>
    <row r="49" spans="1:12" x14ac:dyDescent="0.2">
      <c r="A49" s="62">
        <v>5</v>
      </c>
      <c r="B49" s="62">
        <v>1171</v>
      </c>
      <c r="C49" s="62" t="s">
        <v>135</v>
      </c>
      <c r="D49" s="9" t="s">
        <v>136</v>
      </c>
    </row>
    <row r="50" spans="1:12" x14ac:dyDescent="0.2">
      <c r="A50" s="62">
        <v>0</v>
      </c>
      <c r="B50" s="62">
        <v>1181</v>
      </c>
      <c r="C50" s="62" t="s">
        <v>137</v>
      </c>
      <c r="D50" s="9" t="s">
        <v>138</v>
      </c>
    </row>
    <row r="51" spans="1:12" x14ac:dyDescent="0.2">
      <c r="A51" s="62">
        <v>0</v>
      </c>
      <c r="B51" s="62">
        <v>1182</v>
      </c>
      <c r="C51" s="62" t="s">
        <v>139</v>
      </c>
      <c r="D51" s="9" t="s">
        <v>140</v>
      </c>
    </row>
    <row r="52" spans="1:12" x14ac:dyDescent="0.2">
      <c r="A52" s="62">
        <v>0</v>
      </c>
      <c r="B52" s="62">
        <v>1182</v>
      </c>
      <c r="C52" s="62" t="s">
        <v>141</v>
      </c>
      <c r="D52" s="9" t="s">
        <v>142</v>
      </c>
    </row>
    <row r="53" spans="1:12" x14ac:dyDescent="0.2">
      <c r="B53" s="62" t="s">
        <v>143</v>
      </c>
      <c r="C53" s="62" t="s">
        <v>26</v>
      </c>
      <c r="D53" s="9" t="s">
        <v>144</v>
      </c>
      <c r="E53" s="5">
        <f>+E56</f>
        <v>0</v>
      </c>
      <c r="F53" s="5">
        <f t="shared" ref="F53:K53" si="4">+F56</f>
        <v>1450000</v>
      </c>
      <c r="G53" s="5">
        <f t="shared" si="4"/>
        <v>1450000</v>
      </c>
      <c r="H53" s="5">
        <f t="shared" si="4"/>
        <v>1386151.54</v>
      </c>
      <c r="I53" s="5">
        <f t="shared" si="4"/>
        <v>1386151.54</v>
      </c>
      <c r="J53" s="5">
        <f t="shared" si="4"/>
        <v>1386151.54</v>
      </c>
      <c r="K53" s="5">
        <f t="shared" si="4"/>
        <v>1386151.54</v>
      </c>
    </row>
    <row r="54" spans="1:12" x14ac:dyDescent="0.2">
      <c r="C54" s="62" t="s">
        <v>145</v>
      </c>
      <c r="D54" s="9" t="s">
        <v>146</v>
      </c>
    </row>
    <row r="55" spans="1:12" x14ac:dyDescent="0.2">
      <c r="C55" s="62" t="s">
        <v>147</v>
      </c>
      <c r="D55" s="9" t="s">
        <v>148</v>
      </c>
    </row>
    <row r="56" spans="1:12" x14ac:dyDescent="0.2">
      <c r="C56" s="62" t="s">
        <v>149</v>
      </c>
      <c r="D56" s="9" t="s">
        <v>150</v>
      </c>
      <c r="E56" s="4">
        <v>0</v>
      </c>
      <c r="F56" s="4">
        <v>1450000</v>
      </c>
      <c r="G56" s="4">
        <f>+F56</f>
        <v>1450000</v>
      </c>
      <c r="H56" s="4">
        <v>1386151.54</v>
      </c>
      <c r="I56" s="4">
        <v>1386151.54</v>
      </c>
      <c r="J56" s="4">
        <f>+I56-E56</f>
        <v>1386151.54</v>
      </c>
      <c r="K56" s="4">
        <f>+J56</f>
        <v>1386151.54</v>
      </c>
      <c r="L56" s="4"/>
    </row>
  </sheetData>
  <sheetProtection formatCells="0" formatColumns="0" formatRows="0" insertRows="0" deleteRows="0" autoFilter="0"/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pane ySplit="1" topLeftCell="A2" activePane="bottomLeft" state="frozen"/>
      <selection pane="bottomLeft" activeCell="A11" sqref="A11"/>
    </sheetView>
  </sheetViews>
  <sheetFormatPr baseColWidth="10" defaultRowHeight="11.25" x14ac:dyDescent="0.2"/>
  <cols>
    <col min="1" max="1" width="164.33203125" style="59" customWidth="1"/>
    <col min="2" max="16384" width="12" style="20"/>
  </cols>
  <sheetData>
    <row r="1" spans="1:1" x14ac:dyDescent="0.2">
      <c r="A1" s="55" t="s">
        <v>28</v>
      </c>
    </row>
    <row r="2" spans="1:1" ht="22.5" x14ac:dyDescent="0.2">
      <c r="A2" s="56" t="s">
        <v>48</v>
      </c>
    </row>
    <row r="3" spans="1:1" ht="11.25" customHeight="1" x14ac:dyDescent="0.2">
      <c r="A3" s="56" t="s">
        <v>49</v>
      </c>
    </row>
    <row r="4" spans="1:1" ht="11.25" customHeight="1" x14ac:dyDescent="0.2">
      <c r="A4" s="56" t="s">
        <v>50</v>
      </c>
    </row>
    <row r="5" spans="1:1" ht="11.25" customHeight="1" x14ac:dyDescent="0.2">
      <c r="A5" s="57" t="s">
        <v>38</v>
      </c>
    </row>
    <row r="6" spans="1:1" ht="22.5" x14ac:dyDescent="0.2">
      <c r="A6" s="57" t="s">
        <v>39</v>
      </c>
    </row>
    <row r="7" spans="1:1" ht="11.25" customHeight="1" x14ac:dyDescent="0.2">
      <c r="A7" s="57" t="s">
        <v>40</v>
      </c>
    </row>
    <row r="8" spans="1:1" ht="22.5" customHeight="1" x14ac:dyDescent="0.2">
      <c r="A8" s="57" t="s">
        <v>41</v>
      </c>
    </row>
    <row r="9" spans="1:1" ht="56.25" customHeight="1" x14ac:dyDescent="0.2">
      <c r="A9" s="57" t="s">
        <v>42</v>
      </c>
    </row>
    <row r="10" spans="1:1" ht="36.75" customHeight="1" x14ac:dyDescent="0.2">
      <c r="A10" s="57" t="s">
        <v>43</v>
      </c>
    </row>
    <row r="11" spans="1:1" ht="11.25" customHeight="1" x14ac:dyDescent="0.2">
      <c r="A11" s="57" t="s">
        <v>44</v>
      </c>
    </row>
    <row r="12" spans="1:1" ht="11.25" customHeight="1" x14ac:dyDescent="0.2">
      <c r="A12" s="57" t="s">
        <v>45</v>
      </c>
    </row>
    <row r="13" spans="1:1" x14ac:dyDescent="0.2">
      <c r="A13" s="57"/>
    </row>
    <row r="14" spans="1:1" x14ac:dyDescent="0.2">
      <c r="A14" s="58" t="s">
        <v>29</v>
      </c>
    </row>
    <row r="15" spans="1:1" x14ac:dyDescent="0.2">
      <c r="A15" s="57" t="s">
        <v>36</v>
      </c>
    </row>
    <row r="16" spans="1:1" x14ac:dyDescent="0.2">
      <c r="A16" s="57"/>
    </row>
    <row r="17" spans="1:1" x14ac:dyDescent="0.2">
      <c r="A17" s="58" t="s">
        <v>31</v>
      </c>
    </row>
    <row r="18" spans="1:1" ht="11.25" customHeight="1" x14ac:dyDescent="0.2">
      <c r="A18" s="57" t="s">
        <v>32</v>
      </c>
    </row>
    <row r="19" spans="1:1" x14ac:dyDescent="0.2">
      <c r="A19" s="57"/>
    </row>
  </sheetData>
  <sheetProtection algorithmName="SHA-512" hashValue="TP1VcrZQl1But72nYtVPqPnb5Gf4t4TtiKtFkpRs1tG3NYlS0ZkYz+JbB3F3jG3QSEsnfa6UnaUK+CGPxm+8ow==" saltValue="jCrcqgLQBLVAc+flTO1cq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5"/>
  <sheetViews>
    <sheetView tabSelected="1" zoomScaleNormal="100" workbookViewId="0">
      <pane ySplit="2" topLeftCell="A3" activePane="bottomLeft" state="frozen"/>
      <selection pane="bottomLeft" activeCell="C34" sqref="C34"/>
    </sheetView>
  </sheetViews>
  <sheetFormatPr baseColWidth="10" defaultRowHeight="11.25" x14ac:dyDescent="0.2"/>
  <cols>
    <col min="1" max="1" width="8.83203125" style="11" customWidth="1"/>
    <col min="2" max="2" width="50.83203125" style="11" customWidth="1"/>
    <col min="3" max="3" width="17.83203125" style="11" customWidth="1"/>
    <col min="4" max="4" width="19.83203125" style="11" customWidth="1"/>
    <col min="5" max="9" width="17.83203125" style="11" customWidth="1"/>
    <col min="10" max="16384" width="12" style="9"/>
  </cols>
  <sheetData>
    <row r="1" spans="1:10" s="13" customFormat="1" ht="60" customHeight="1" x14ac:dyDescent="0.2">
      <c r="A1" s="65" t="s">
        <v>152</v>
      </c>
      <c r="B1" s="66"/>
      <c r="C1" s="66"/>
      <c r="D1" s="66"/>
      <c r="E1" s="66"/>
      <c r="F1" s="66"/>
      <c r="G1" s="66"/>
      <c r="H1" s="66"/>
      <c r="I1" s="67"/>
      <c r="J1" s="12"/>
    </row>
    <row r="2" spans="1:10" s="17" customFormat="1" ht="24.95" customHeight="1" x14ac:dyDescent="0.2">
      <c r="A2" s="29" t="s">
        <v>1</v>
      </c>
      <c r="B2" s="29" t="s">
        <v>0</v>
      </c>
      <c r="C2" s="30" t="s">
        <v>5</v>
      </c>
      <c r="D2" s="30" t="s">
        <v>27</v>
      </c>
      <c r="E2" s="30" t="s">
        <v>6</v>
      </c>
      <c r="F2" s="30" t="s">
        <v>7</v>
      </c>
      <c r="G2" s="30" t="s">
        <v>9</v>
      </c>
      <c r="H2" s="30" t="s">
        <v>10</v>
      </c>
      <c r="I2" s="30" t="s">
        <v>8</v>
      </c>
      <c r="J2" s="6"/>
    </row>
    <row r="3" spans="1:10" s="11" customFormat="1" x14ac:dyDescent="0.2">
      <c r="A3" s="23">
        <v>90001</v>
      </c>
      <c r="B3" s="7" t="s">
        <v>4</v>
      </c>
      <c r="C3" s="5">
        <f>+C8+C16+C17+C18</f>
        <v>125052156.99999997</v>
      </c>
      <c r="D3" s="5">
        <f t="shared" ref="D3:H3" si="0">+D8+D16+D17+D18</f>
        <v>9550000</v>
      </c>
      <c r="E3" s="5">
        <f t="shared" si="0"/>
        <v>134602156.99999997</v>
      </c>
      <c r="F3" s="5">
        <f t="shared" si="0"/>
        <v>140645229.45999998</v>
      </c>
      <c r="G3" s="5">
        <f t="shared" si="0"/>
        <v>140645229.45999998</v>
      </c>
      <c r="H3" s="5">
        <f>+G3-C3</f>
        <v>15593072.460000008</v>
      </c>
      <c r="I3" s="5">
        <f>+I8+I16+I17+I18</f>
        <v>15593072.460000016</v>
      </c>
      <c r="J3" s="9"/>
    </row>
    <row r="4" spans="1:10" s="11" customFormat="1" x14ac:dyDescent="0.2">
      <c r="A4" s="24">
        <v>10</v>
      </c>
      <c r="B4" s="9" t="s">
        <v>11</v>
      </c>
      <c r="C4" s="4"/>
      <c r="D4" s="4"/>
      <c r="E4" s="4"/>
      <c r="F4" s="4"/>
      <c r="G4" s="4"/>
      <c r="H4" s="4"/>
      <c r="I4" s="15"/>
      <c r="J4" s="9"/>
    </row>
    <row r="5" spans="1:10" s="11" customFormat="1" x14ac:dyDescent="0.2">
      <c r="A5" s="24">
        <v>20</v>
      </c>
      <c r="B5" s="9" t="s">
        <v>12</v>
      </c>
      <c r="C5" s="4"/>
      <c r="D5" s="4"/>
      <c r="E5" s="4"/>
      <c r="F5" s="4"/>
      <c r="G5" s="4"/>
      <c r="H5" s="4"/>
      <c r="I5" s="15"/>
      <c r="J5" s="9"/>
    </row>
    <row r="6" spans="1:10" s="11" customFormat="1" x14ac:dyDescent="0.2">
      <c r="A6" s="24">
        <v>30</v>
      </c>
      <c r="B6" s="9" t="s">
        <v>13</v>
      </c>
      <c r="C6" s="4"/>
      <c r="D6" s="4"/>
      <c r="E6" s="4"/>
      <c r="F6" s="4"/>
      <c r="G6" s="4"/>
      <c r="H6" s="4"/>
      <c r="I6" s="15"/>
      <c r="J6" s="9"/>
    </row>
    <row r="7" spans="1:10" s="11" customFormat="1" x14ac:dyDescent="0.2">
      <c r="A7" s="24">
        <v>40</v>
      </c>
      <c r="B7" s="9" t="s">
        <v>14</v>
      </c>
      <c r="C7" s="4"/>
      <c r="D7" s="4"/>
      <c r="E7" s="4"/>
      <c r="F7" s="4"/>
      <c r="G7" s="4"/>
      <c r="H7" s="4"/>
      <c r="I7" s="15"/>
      <c r="J7" s="9"/>
    </row>
    <row r="8" spans="1:10" s="11" customFormat="1" x14ac:dyDescent="0.2">
      <c r="A8" s="24">
        <v>50</v>
      </c>
      <c r="B8" s="9" t="s">
        <v>15</v>
      </c>
      <c r="C8" s="4">
        <f>+C9</f>
        <v>125052156.99999997</v>
      </c>
      <c r="D8" s="4">
        <f t="shared" ref="D8:I8" si="1">+D9</f>
        <v>0</v>
      </c>
      <c r="E8" s="4">
        <f t="shared" si="1"/>
        <v>125052156.99999997</v>
      </c>
      <c r="F8" s="4">
        <f t="shared" si="1"/>
        <v>131259077.91999999</v>
      </c>
      <c r="G8" s="4">
        <f t="shared" si="1"/>
        <v>131259077.91999999</v>
      </c>
      <c r="H8" s="4">
        <f>+H9</f>
        <v>6206920.9200000167</v>
      </c>
      <c r="I8" s="4">
        <f t="shared" si="1"/>
        <v>6206920.9200000167</v>
      </c>
      <c r="J8" s="9"/>
    </row>
    <row r="9" spans="1:10" s="11" customFormat="1" x14ac:dyDescent="0.2">
      <c r="A9" s="24">
        <v>51</v>
      </c>
      <c r="B9" s="25" t="s">
        <v>16</v>
      </c>
      <c r="C9" s="4">
        <v>125052156.99999997</v>
      </c>
      <c r="D9" s="4">
        <v>0</v>
      </c>
      <c r="E9" s="4">
        <v>125052156.99999997</v>
      </c>
      <c r="F9" s="4">
        <v>131259077.91999999</v>
      </c>
      <c r="G9" s="4">
        <v>131259077.91999999</v>
      </c>
      <c r="H9" s="4">
        <v>6206920.9200000167</v>
      </c>
      <c r="I9" s="4">
        <v>6206920.9200000167</v>
      </c>
      <c r="J9" s="9"/>
    </row>
    <row r="10" spans="1:10" s="11" customFormat="1" x14ac:dyDescent="0.2">
      <c r="A10" s="24">
        <v>52</v>
      </c>
      <c r="B10" s="25" t="s">
        <v>17</v>
      </c>
      <c r="C10" s="4"/>
      <c r="D10" s="4"/>
      <c r="E10" s="4"/>
      <c r="F10" s="4"/>
      <c r="G10" s="4"/>
      <c r="H10" s="4"/>
      <c r="I10" s="15"/>
      <c r="J10" s="9"/>
    </row>
    <row r="11" spans="1:10" s="11" customFormat="1" x14ac:dyDescent="0.2">
      <c r="A11" s="24">
        <v>60</v>
      </c>
      <c r="B11" s="9" t="s">
        <v>18</v>
      </c>
      <c r="C11" s="4"/>
      <c r="D11" s="4"/>
      <c r="E11" s="4"/>
      <c r="F11" s="4"/>
      <c r="G11" s="4"/>
      <c r="H11" s="4"/>
      <c r="I11" s="15"/>
      <c r="J11" s="9"/>
    </row>
    <row r="12" spans="1:10" s="11" customFormat="1" x14ac:dyDescent="0.2">
      <c r="A12" s="24">
        <v>61</v>
      </c>
      <c r="B12" s="25" t="s">
        <v>16</v>
      </c>
      <c r="C12" s="4"/>
      <c r="D12" s="4"/>
      <c r="E12" s="4"/>
      <c r="F12" s="4"/>
      <c r="G12" s="4"/>
      <c r="H12" s="4"/>
      <c r="I12" s="15"/>
      <c r="J12" s="9"/>
    </row>
    <row r="13" spans="1:10" s="11" customFormat="1" x14ac:dyDescent="0.2">
      <c r="A13" s="24">
        <v>62</v>
      </c>
      <c r="B13" s="25" t="s">
        <v>17</v>
      </c>
      <c r="C13" s="4"/>
      <c r="D13" s="4"/>
      <c r="E13" s="4"/>
      <c r="F13" s="4"/>
      <c r="G13" s="4"/>
      <c r="H13" s="4"/>
      <c r="I13" s="15"/>
      <c r="J13" s="9"/>
    </row>
    <row r="14" spans="1:10" s="11" customFormat="1" ht="33.75" x14ac:dyDescent="0.2">
      <c r="A14" s="24">
        <v>69</v>
      </c>
      <c r="B14" s="26" t="s">
        <v>46</v>
      </c>
      <c r="C14" s="4"/>
      <c r="D14" s="4"/>
      <c r="E14" s="4"/>
      <c r="F14" s="4"/>
      <c r="G14" s="4"/>
      <c r="H14" s="4"/>
      <c r="I14" s="15"/>
      <c r="J14" s="9"/>
    </row>
    <row r="15" spans="1:10" s="11" customFormat="1" x14ac:dyDescent="0.2">
      <c r="A15" s="24">
        <v>70</v>
      </c>
      <c r="B15" s="9" t="s">
        <v>19</v>
      </c>
      <c r="C15" s="4"/>
      <c r="D15" s="4"/>
      <c r="E15" s="4"/>
      <c r="F15" s="4"/>
      <c r="G15" s="4"/>
      <c r="H15" s="4"/>
      <c r="I15" s="15"/>
      <c r="J15" s="9"/>
    </row>
    <row r="16" spans="1:10" s="11" customFormat="1" x14ac:dyDescent="0.2">
      <c r="A16" s="24">
        <v>80</v>
      </c>
      <c r="B16" s="9" t="s">
        <v>20</v>
      </c>
      <c r="C16" s="4">
        <v>0</v>
      </c>
      <c r="D16" s="4">
        <v>3600000</v>
      </c>
      <c r="E16" s="4">
        <v>3600000</v>
      </c>
      <c r="F16" s="4">
        <v>3500000</v>
      </c>
      <c r="G16" s="4">
        <v>3500000</v>
      </c>
      <c r="H16" s="4">
        <v>3500000</v>
      </c>
      <c r="I16" s="4">
        <v>3500000</v>
      </c>
      <c r="J16" s="9"/>
    </row>
    <row r="17" spans="1:10" s="11" customFormat="1" x14ac:dyDescent="0.2">
      <c r="A17" s="24">
        <v>90</v>
      </c>
      <c r="B17" s="9" t="s">
        <v>22</v>
      </c>
      <c r="C17" s="4">
        <v>0</v>
      </c>
      <c r="D17" s="4">
        <v>4500000</v>
      </c>
      <c r="E17" s="4">
        <v>4500000</v>
      </c>
      <c r="F17" s="4">
        <v>4500000</v>
      </c>
      <c r="G17" s="4">
        <v>4500000</v>
      </c>
      <c r="H17" s="4">
        <v>4500000</v>
      </c>
      <c r="I17" s="4">
        <v>4500000</v>
      </c>
      <c r="J17" s="9"/>
    </row>
    <row r="18" spans="1:10" s="11" customFormat="1" x14ac:dyDescent="0.2">
      <c r="A18" s="27" t="s">
        <v>26</v>
      </c>
      <c r="B18" s="28" t="s">
        <v>21</v>
      </c>
      <c r="C18" s="4">
        <v>0</v>
      </c>
      <c r="D18" s="4">
        <v>1450000</v>
      </c>
      <c r="E18" s="4">
        <v>1450000</v>
      </c>
      <c r="F18" s="4">
        <v>1386151.54</v>
      </c>
      <c r="G18" s="4">
        <v>1386151.54</v>
      </c>
      <c r="H18" s="4">
        <v>1386151.54</v>
      </c>
      <c r="I18" s="4">
        <v>1386151.54</v>
      </c>
      <c r="J18" s="9"/>
    </row>
    <row r="20" spans="1:10" x14ac:dyDescent="0.2">
      <c r="A20" s="44" t="s">
        <v>47</v>
      </c>
      <c r="B20" s="45"/>
      <c r="C20" s="45"/>
      <c r="D20" s="46"/>
    </row>
    <row r="21" spans="1:10" x14ac:dyDescent="0.2">
      <c r="A21" s="47"/>
      <c r="B21" s="45"/>
      <c r="C21" s="45"/>
      <c r="D21" s="46"/>
    </row>
    <row r="22" spans="1:10" x14ac:dyDescent="0.2">
      <c r="A22" s="48"/>
      <c r="B22" s="49"/>
      <c r="C22" s="48"/>
      <c r="D22" s="48"/>
    </row>
    <row r="23" spans="1:10" x14ac:dyDescent="0.2">
      <c r="A23" s="50"/>
      <c r="B23" s="48"/>
      <c r="C23" s="48"/>
      <c r="D23" s="48"/>
    </row>
    <row r="24" spans="1:10" x14ac:dyDescent="0.2">
      <c r="A24" s="50"/>
      <c r="B24" s="48"/>
      <c r="C24" s="50"/>
      <c r="D24" s="51"/>
    </row>
    <row r="25" spans="1:10" x14ac:dyDescent="0.2">
      <c r="A25" s="50"/>
      <c r="B25" s="52"/>
      <c r="C25" s="53"/>
      <c r="D25" s="54"/>
    </row>
  </sheetData>
  <sheetProtection algorithmName="SHA-512" hashValue="A/4l1X9rpBgTW+aLskA8xdZGavm+6g7yXsWgUqF37GBq5twTNXZ2whymdAlzsnoeH/Z1Mn2g84wtEn8pYNanKw==" saltValue="1Hf95GG8W3WKduRgwKRKFQ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zoomScale="120" zoomScaleNormal="120" zoomScaleSheetLayoutView="100" workbookViewId="0">
      <pane ySplit="1" topLeftCell="A2" activePane="bottomLeft" state="frozen"/>
      <selection pane="bottomLeft" activeCell="A10" sqref="A10:XFD10"/>
    </sheetView>
  </sheetViews>
  <sheetFormatPr baseColWidth="10" defaultRowHeight="11.25" x14ac:dyDescent="0.2"/>
  <cols>
    <col min="1" max="1" width="135.83203125" style="20" customWidth="1"/>
    <col min="2" max="16384" width="12" style="20"/>
  </cols>
  <sheetData>
    <row r="1" spans="1:1" x14ac:dyDescent="0.2">
      <c r="A1" s="18" t="s">
        <v>28</v>
      </c>
    </row>
    <row r="2" spans="1:1" ht="11.25" customHeight="1" x14ac:dyDescent="0.2">
      <c r="A2" s="21" t="s">
        <v>38</v>
      </c>
    </row>
    <row r="3" spans="1:1" ht="33.75" x14ac:dyDescent="0.2">
      <c r="A3" s="21" t="s">
        <v>39</v>
      </c>
    </row>
    <row r="4" spans="1:1" ht="11.25" customHeight="1" x14ac:dyDescent="0.2">
      <c r="A4" s="21" t="s">
        <v>40</v>
      </c>
    </row>
    <row r="5" spans="1:1" ht="22.5" customHeight="1" x14ac:dyDescent="0.2">
      <c r="A5" s="21" t="s">
        <v>41</v>
      </c>
    </row>
    <row r="6" spans="1:1" ht="56.25" customHeight="1" x14ac:dyDescent="0.2">
      <c r="A6" s="21" t="s">
        <v>42</v>
      </c>
    </row>
    <row r="7" spans="1:1" ht="34.5" customHeight="1" x14ac:dyDescent="0.2">
      <c r="A7" s="21" t="s">
        <v>43</v>
      </c>
    </row>
    <row r="8" spans="1:1" ht="11.25" customHeight="1" x14ac:dyDescent="0.2">
      <c r="A8" s="21" t="s">
        <v>44</v>
      </c>
    </row>
    <row r="9" spans="1:1" ht="11.25" customHeight="1" x14ac:dyDescent="0.2">
      <c r="A9" s="21" t="s">
        <v>45</v>
      </c>
    </row>
    <row r="10" spans="1:1" x14ac:dyDescent="0.2">
      <c r="A10" s="21"/>
    </row>
    <row r="11" spans="1:1" x14ac:dyDescent="0.2">
      <c r="A11" s="21"/>
    </row>
    <row r="12" spans="1:1" x14ac:dyDescent="0.2">
      <c r="A12" s="19" t="s">
        <v>29</v>
      </c>
    </row>
    <row r="13" spans="1:1" x14ac:dyDescent="0.2">
      <c r="A13" s="21" t="s">
        <v>37</v>
      </c>
    </row>
    <row r="14" spans="1:1" x14ac:dyDescent="0.2">
      <c r="A14" s="21"/>
    </row>
    <row r="15" spans="1:1" ht="11.25" customHeight="1" x14ac:dyDescent="0.2">
      <c r="A15" s="19" t="s">
        <v>31</v>
      </c>
    </row>
    <row r="16" spans="1:1" ht="11.25" customHeight="1" x14ac:dyDescent="0.2">
      <c r="A16" s="21" t="s">
        <v>32</v>
      </c>
    </row>
    <row r="17" spans="1:1" ht="11.25" customHeight="1" x14ac:dyDescent="0.2">
      <c r="A17" s="21"/>
    </row>
    <row r="18" spans="1:1" ht="11.25" customHeight="1" x14ac:dyDescent="0.2">
      <c r="A18" s="19" t="s">
        <v>30</v>
      </c>
    </row>
    <row r="19" spans="1:1" ht="14.1" customHeight="1" x14ac:dyDescent="0.2">
      <c r="A19" s="22" t="s">
        <v>34</v>
      </c>
    </row>
    <row r="20" spans="1:1" ht="14.1" customHeight="1" x14ac:dyDescent="0.2">
      <c r="A20" s="22" t="s">
        <v>33</v>
      </c>
    </row>
    <row r="21" spans="1:1" x14ac:dyDescent="0.2">
      <c r="A21" s="21"/>
    </row>
    <row r="22" spans="1:1" x14ac:dyDescent="0.2">
      <c r="A22" s="21"/>
    </row>
  </sheetData>
  <sheetProtection algorithmName="SHA-512" hashValue="nMZ5sxwPJvHU8o26DR5IJd7OIgMKt91EIy+iSa4JNE2CzFfIvbbXhNeNXoASobm1m8CjrHHM04jQNecU57QsCg==" saltValue="uMvKMH3DJAar/F+GIpff1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8"/>
  <sheetViews>
    <sheetView zoomScaleNormal="100" workbookViewId="0">
      <pane ySplit="2" topLeftCell="A3" activePane="bottomLeft" state="frozen"/>
      <selection pane="bottomLeft" activeCell="C29" sqref="C29"/>
    </sheetView>
  </sheetViews>
  <sheetFormatPr baseColWidth="10" defaultRowHeight="11.25" x14ac:dyDescent="0.2"/>
  <cols>
    <col min="1" max="1" width="8.83203125" style="11" customWidth="1"/>
    <col min="2" max="2" width="50.83203125" style="11" customWidth="1"/>
    <col min="3" max="3" width="17.83203125" style="11" customWidth="1"/>
    <col min="4" max="4" width="19.83203125" style="11" customWidth="1"/>
    <col min="5" max="9" width="17.83203125" style="11" customWidth="1"/>
    <col min="10" max="16384" width="12" style="11"/>
  </cols>
  <sheetData>
    <row r="1" spans="1:10" s="13" customFormat="1" ht="60" customHeight="1" x14ac:dyDescent="0.2">
      <c r="A1" s="65" t="s">
        <v>153</v>
      </c>
      <c r="B1" s="66"/>
      <c r="C1" s="66"/>
      <c r="D1" s="66"/>
      <c r="E1" s="66"/>
      <c r="F1" s="66"/>
      <c r="G1" s="66"/>
      <c r="H1" s="66"/>
      <c r="I1" s="67"/>
      <c r="J1" s="12"/>
    </row>
    <row r="2" spans="1:10" s="17" customFormat="1" ht="24.95" customHeight="1" x14ac:dyDescent="0.2">
      <c r="A2" s="35" t="s">
        <v>1</v>
      </c>
      <c r="B2" s="36" t="s">
        <v>0</v>
      </c>
      <c r="C2" s="37" t="s">
        <v>5</v>
      </c>
      <c r="D2" s="38" t="s">
        <v>27</v>
      </c>
      <c r="E2" s="37" t="s">
        <v>6</v>
      </c>
      <c r="F2" s="37" t="s">
        <v>7</v>
      </c>
      <c r="G2" s="37" t="s">
        <v>9</v>
      </c>
      <c r="H2" s="37" t="s">
        <v>10</v>
      </c>
      <c r="I2" s="37" t="s">
        <v>8</v>
      </c>
      <c r="J2" s="6"/>
    </row>
    <row r="3" spans="1:10" x14ac:dyDescent="0.2">
      <c r="A3" s="39">
        <v>90001</v>
      </c>
      <c r="B3" s="40" t="s">
        <v>4</v>
      </c>
      <c r="C3" s="10">
        <f>+C8+C14+C15+C20</f>
        <v>125052156.99999997</v>
      </c>
      <c r="D3" s="10">
        <f t="shared" ref="D3:H3" si="0">+D8+D14+D15+D20</f>
        <v>9550000</v>
      </c>
      <c r="E3" s="10">
        <f t="shared" si="0"/>
        <v>134602156.99999997</v>
      </c>
      <c r="F3" s="10">
        <f t="shared" si="0"/>
        <v>140645229.45999998</v>
      </c>
      <c r="G3" s="10">
        <f t="shared" si="0"/>
        <v>140645229.45999998</v>
      </c>
      <c r="H3" s="10">
        <f>+G3-C3</f>
        <v>15593072.460000008</v>
      </c>
      <c r="I3" s="64">
        <f>+I8+I14+I15+I20</f>
        <v>15593072.460000016</v>
      </c>
      <c r="J3" s="9"/>
    </row>
    <row r="4" spans="1:10" x14ac:dyDescent="0.2">
      <c r="A4" s="41">
        <v>90002</v>
      </c>
      <c r="B4" s="33" t="s">
        <v>23</v>
      </c>
      <c r="C4" s="5"/>
      <c r="D4" s="5"/>
      <c r="E4" s="5"/>
      <c r="F4" s="5"/>
      <c r="G4" s="5"/>
      <c r="H4" s="5"/>
      <c r="I4" s="14"/>
      <c r="J4" s="9"/>
    </row>
    <row r="5" spans="1:10" x14ac:dyDescent="0.2">
      <c r="A5" s="42">
        <v>10</v>
      </c>
      <c r="B5" s="31" t="s">
        <v>11</v>
      </c>
      <c r="C5" s="4"/>
      <c r="D5" s="4"/>
      <c r="E5" s="4"/>
      <c r="F5" s="4"/>
      <c r="G5" s="4"/>
      <c r="H5" s="4"/>
      <c r="I5" s="15"/>
      <c r="J5" s="9"/>
    </row>
    <row r="6" spans="1:10" x14ac:dyDescent="0.2">
      <c r="A6" s="42">
        <v>30</v>
      </c>
      <c r="B6" s="31" t="s">
        <v>13</v>
      </c>
      <c r="C6" s="4"/>
      <c r="D6" s="4"/>
      <c r="E6" s="4"/>
      <c r="F6" s="4"/>
      <c r="G6" s="4"/>
      <c r="H6" s="4"/>
      <c r="I6" s="15"/>
      <c r="J6" s="9"/>
    </row>
    <row r="7" spans="1:10" x14ac:dyDescent="0.2">
      <c r="A7" s="42">
        <v>40</v>
      </c>
      <c r="B7" s="31" t="s">
        <v>14</v>
      </c>
      <c r="C7" s="4"/>
      <c r="D7" s="4"/>
      <c r="E7" s="4"/>
      <c r="F7" s="4"/>
      <c r="G7" s="4"/>
      <c r="H7" s="4"/>
      <c r="I7" s="15"/>
      <c r="J7" s="9"/>
    </row>
    <row r="8" spans="1:10" x14ac:dyDescent="0.2">
      <c r="A8" s="42">
        <v>50</v>
      </c>
      <c r="B8" s="31" t="s">
        <v>15</v>
      </c>
      <c r="C8" s="5">
        <v>125052156.99999997</v>
      </c>
      <c r="D8" s="5">
        <v>0</v>
      </c>
      <c r="E8" s="5">
        <v>125052156.99999997</v>
      </c>
      <c r="F8" s="5">
        <f>+F9</f>
        <v>131259077.91999999</v>
      </c>
      <c r="G8" s="5">
        <f t="shared" ref="G8:I8" si="1">+G9</f>
        <v>131259077.91999999</v>
      </c>
      <c r="H8" s="5">
        <f t="shared" si="1"/>
        <v>6206920.9200000167</v>
      </c>
      <c r="I8" s="5">
        <f t="shared" si="1"/>
        <v>6206920.9200000167</v>
      </c>
      <c r="J8" s="9"/>
    </row>
    <row r="9" spans="1:10" x14ac:dyDescent="0.2">
      <c r="A9" s="42">
        <v>51</v>
      </c>
      <c r="B9" s="32" t="s">
        <v>16</v>
      </c>
      <c r="C9" s="4">
        <v>125052156.99999997</v>
      </c>
      <c r="D9" s="4">
        <v>0</v>
      </c>
      <c r="E9" s="4">
        <v>125052156.99999997</v>
      </c>
      <c r="F9" s="4">
        <v>131259077.91999999</v>
      </c>
      <c r="G9" s="4">
        <v>131259077.91999999</v>
      </c>
      <c r="H9" s="4">
        <v>6206920.9200000167</v>
      </c>
      <c r="I9" s="15">
        <v>6206920.9200000167</v>
      </c>
      <c r="J9" s="9"/>
    </row>
    <row r="10" spans="1:10" x14ac:dyDescent="0.2">
      <c r="A10" s="42">
        <v>52</v>
      </c>
      <c r="B10" s="32" t="s">
        <v>17</v>
      </c>
      <c r="C10" s="4"/>
      <c r="D10" s="4"/>
      <c r="E10" s="4"/>
      <c r="F10" s="4"/>
      <c r="G10" s="4"/>
      <c r="H10" s="4"/>
      <c r="I10" s="15"/>
      <c r="J10" s="9"/>
    </row>
    <row r="11" spans="1:10" x14ac:dyDescent="0.2">
      <c r="A11" s="42">
        <v>60</v>
      </c>
      <c r="B11" s="31" t="s">
        <v>18</v>
      </c>
      <c r="C11" s="4"/>
      <c r="D11" s="4"/>
      <c r="E11" s="4"/>
      <c r="F11" s="4"/>
      <c r="G11" s="4"/>
      <c r="H11" s="4"/>
      <c r="I11" s="15"/>
      <c r="J11" s="9"/>
    </row>
    <row r="12" spans="1:10" x14ac:dyDescent="0.2">
      <c r="A12" s="42">
        <v>61</v>
      </c>
      <c r="B12" s="32" t="s">
        <v>16</v>
      </c>
      <c r="C12" s="4"/>
      <c r="D12" s="4"/>
      <c r="E12" s="4"/>
      <c r="F12" s="4"/>
      <c r="G12" s="4"/>
      <c r="H12" s="4"/>
      <c r="I12" s="15"/>
      <c r="J12" s="9"/>
    </row>
    <row r="13" spans="1:10" x14ac:dyDescent="0.2">
      <c r="A13" s="42">
        <v>62</v>
      </c>
      <c r="B13" s="32" t="s">
        <v>17</v>
      </c>
      <c r="C13" s="4"/>
      <c r="D13" s="4"/>
      <c r="E13" s="4"/>
      <c r="F13" s="4"/>
      <c r="G13" s="4"/>
      <c r="H13" s="4"/>
      <c r="I13" s="15"/>
      <c r="J13" s="9"/>
    </row>
    <row r="14" spans="1:10" x14ac:dyDescent="0.2">
      <c r="A14" s="42">
        <v>80</v>
      </c>
      <c r="B14" s="31" t="s">
        <v>20</v>
      </c>
      <c r="C14" s="4">
        <v>0</v>
      </c>
      <c r="D14" s="4">
        <v>3600000</v>
      </c>
      <c r="E14" s="4">
        <v>3600000</v>
      </c>
      <c r="F14" s="4">
        <v>3500000</v>
      </c>
      <c r="G14" s="4">
        <v>3500000</v>
      </c>
      <c r="H14" s="4">
        <v>3500000</v>
      </c>
      <c r="I14" s="15">
        <v>3500000</v>
      </c>
      <c r="J14" s="9"/>
    </row>
    <row r="15" spans="1:10" x14ac:dyDescent="0.2">
      <c r="A15" s="42">
        <v>90</v>
      </c>
      <c r="B15" s="31" t="s">
        <v>22</v>
      </c>
      <c r="C15" s="4">
        <v>0</v>
      </c>
      <c r="D15" s="4">
        <v>4500000</v>
      </c>
      <c r="E15" s="4">
        <v>4500000</v>
      </c>
      <c r="F15" s="4">
        <v>4500000</v>
      </c>
      <c r="G15" s="4">
        <v>4500000</v>
      </c>
      <c r="H15" s="4">
        <v>4500000</v>
      </c>
      <c r="I15" s="15">
        <v>4500000</v>
      </c>
      <c r="J15" s="9"/>
    </row>
    <row r="16" spans="1:10" x14ac:dyDescent="0.2">
      <c r="A16" s="41">
        <v>90003</v>
      </c>
      <c r="B16" s="33" t="s">
        <v>24</v>
      </c>
      <c r="C16" s="5"/>
      <c r="D16" s="5"/>
      <c r="E16" s="5"/>
      <c r="F16" s="5"/>
      <c r="G16" s="5"/>
      <c r="H16" s="5"/>
      <c r="I16" s="14"/>
      <c r="J16" s="9"/>
    </row>
    <row r="17" spans="1:10" x14ac:dyDescent="0.2">
      <c r="A17" s="42">
        <v>20</v>
      </c>
      <c r="B17" s="31" t="s">
        <v>12</v>
      </c>
      <c r="C17" s="4"/>
      <c r="D17" s="4"/>
      <c r="E17" s="4"/>
      <c r="F17" s="4"/>
      <c r="G17" s="4"/>
      <c r="H17" s="4"/>
      <c r="I17" s="15"/>
      <c r="J17" s="9"/>
    </row>
    <row r="18" spans="1:10" x14ac:dyDescent="0.2">
      <c r="A18" s="42">
        <v>70</v>
      </c>
      <c r="B18" s="31" t="s">
        <v>19</v>
      </c>
      <c r="C18" s="4"/>
      <c r="D18" s="4"/>
      <c r="E18" s="4"/>
      <c r="F18" s="4"/>
      <c r="G18" s="4"/>
      <c r="H18" s="4"/>
      <c r="I18" s="15"/>
      <c r="J18" s="9"/>
    </row>
    <row r="19" spans="1:10" x14ac:dyDescent="0.2">
      <c r="A19" s="42">
        <v>90</v>
      </c>
      <c r="B19" s="31" t="s">
        <v>22</v>
      </c>
      <c r="C19" s="4"/>
      <c r="D19" s="4"/>
      <c r="E19" s="4"/>
      <c r="F19" s="4"/>
      <c r="G19" s="4"/>
      <c r="H19" s="4"/>
      <c r="I19" s="15"/>
      <c r="J19" s="9"/>
    </row>
    <row r="20" spans="1:10" x14ac:dyDescent="0.2">
      <c r="A20" s="41">
        <v>90004</v>
      </c>
      <c r="B20" s="13" t="s">
        <v>25</v>
      </c>
      <c r="C20" s="5">
        <v>0</v>
      </c>
      <c r="D20" s="5">
        <v>1450000</v>
      </c>
      <c r="E20" s="5">
        <v>1450000</v>
      </c>
      <c r="F20" s="5">
        <v>1386151.54</v>
      </c>
      <c r="G20" s="5">
        <v>1386151.54</v>
      </c>
      <c r="H20" s="5">
        <v>1386151.54</v>
      </c>
      <c r="I20" s="5">
        <v>1386151.54</v>
      </c>
      <c r="J20" s="9"/>
    </row>
    <row r="21" spans="1:10" x14ac:dyDescent="0.2">
      <c r="A21" s="43" t="s">
        <v>26</v>
      </c>
      <c r="B21" s="34" t="s">
        <v>21</v>
      </c>
      <c r="C21" s="4">
        <v>0</v>
      </c>
      <c r="D21" s="4">
        <v>1450000</v>
      </c>
      <c r="E21" s="4">
        <v>1450000</v>
      </c>
      <c r="F21" s="4">
        <v>1386151.54</v>
      </c>
      <c r="G21" s="4">
        <v>1386151.54</v>
      </c>
      <c r="H21" s="4">
        <v>1386151.54</v>
      </c>
      <c r="I21" s="4">
        <v>1386151.54</v>
      </c>
      <c r="J21" s="9"/>
    </row>
    <row r="23" spans="1:10" x14ac:dyDescent="0.2">
      <c r="A23" s="44" t="s">
        <v>47</v>
      </c>
      <c r="B23" s="45"/>
      <c r="C23" s="45"/>
      <c r="D23" s="46"/>
    </row>
    <row r="24" spans="1:10" x14ac:dyDescent="0.2">
      <c r="A24" s="47"/>
      <c r="B24" s="45"/>
      <c r="C24" s="45"/>
      <c r="D24" s="46"/>
    </row>
    <row r="25" spans="1:10" x14ac:dyDescent="0.2">
      <c r="A25" s="48"/>
      <c r="B25" s="49"/>
      <c r="C25" s="48"/>
      <c r="D25" s="48"/>
    </row>
    <row r="26" spans="1:10" x14ac:dyDescent="0.2">
      <c r="A26" s="50"/>
      <c r="B26" s="48"/>
      <c r="C26" s="48"/>
      <c r="D26" s="48"/>
    </row>
    <row r="27" spans="1:10" x14ac:dyDescent="0.2">
      <c r="A27" s="50"/>
      <c r="B27" s="48"/>
      <c r="C27" s="50"/>
      <c r="D27" s="51"/>
    </row>
    <row r="28" spans="1:10" x14ac:dyDescent="0.2">
      <c r="A28" s="50"/>
      <c r="B28" s="52"/>
      <c r="C28" s="53"/>
      <c r="D28" s="54"/>
    </row>
  </sheetData>
  <sheetProtection algorithmName="SHA-512" hashValue="5YBoZUYNkSITgTh6y+zJbgun1c/IPyqD9L+YPpcGGZIocxmsF22cLm22JEZ/Yel2P6MOUeJaLZOQPOhCF9nH3Q==" saltValue="yqSwlcPSmFofS98nXIJ1sg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="120" zoomScaleNormal="120" zoomScaleSheetLayoutView="100" workbookViewId="0">
      <pane ySplit="1" topLeftCell="A2" activePane="bottomLeft" state="frozen"/>
      <selection pane="bottomLeft" activeCell="A12" sqref="A12"/>
    </sheetView>
  </sheetViews>
  <sheetFormatPr baseColWidth="10" defaultRowHeight="11.25" x14ac:dyDescent="0.2"/>
  <cols>
    <col min="1" max="1" width="135.83203125" style="20" customWidth="1"/>
    <col min="2" max="16384" width="12" style="20"/>
  </cols>
  <sheetData>
    <row r="1" spans="1:1" x14ac:dyDescent="0.2">
      <c r="A1" s="18" t="s">
        <v>28</v>
      </c>
    </row>
    <row r="2" spans="1:1" ht="11.25" customHeight="1" x14ac:dyDescent="0.2">
      <c r="A2" s="21" t="s">
        <v>38</v>
      </c>
    </row>
    <row r="3" spans="1:1" ht="33.75" x14ac:dyDescent="0.2">
      <c r="A3" s="21" t="s">
        <v>39</v>
      </c>
    </row>
    <row r="4" spans="1:1" x14ac:dyDescent="0.2">
      <c r="A4" s="21" t="s">
        <v>40</v>
      </c>
    </row>
    <row r="5" spans="1:1" ht="22.5" customHeight="1" x14ac:dyDescent="0.2">
      <c r="A5" s="21" t="s">
        <v>41</v>
      </c>
    </row>
    <row r="6" spans="1:1" ht="56.25" customHeight="1" x14ac:dyDescent="0.2">
      <c r="A6" s="21" t="s">
        <v>42</v>
      </c>
    </row>
    <row r="7" spans="1:1" ht="35.25" customHeight="1" x14ac:dyDescent="0.2">
      <c r="A7" s="21" t="s">
        <v>43</v>
      </c>
    </row>
    <row r="8" spans="1:1" ht="11.25" customHeight="1" x14ac:dyDescent="0.2">
      <c r="A8" s="21" t="s">
        <v>44</v>
      </c>
    </row>
    <row r="9" spans="1:1" ht="11.25" customHeight="1" x14ac:dyDescent="0.2">
      <c r="A9" s="21" t="s">
        <v>45</v>
      </c>
    </row>
    <row r="10" spans="1:1" x14ac:dyDescent="0.2">
      <c r="A10" s="21"/>
    </row>
    <row r="11" spans="1:1" x14ac:dyDescent="0.2">
      <c r="A11" s="19" t="s">
        <v>29</v>
      </c>
    </row>
    <row r="12" spans="1:1" ht="11.25" customHeight="1" x14ac:dyDescent="0.2">
      <c r="A12" s="21" t="s">
        <v>37</v>
      </c>
    </row>
    <row r="13" spans="1:1" ht="11.25" customHeight="1" x14ac:dyDescent="0.2">
      <c r="A13" s="21"/>
    </row>
    <row r="14" spans="1:1" ht="11.25" customHeight="1" x14ac:dyDescent="0.2">
      <c r="A14" s="19" t="s">
        <v>30</v>
      </c>
    </row>
    <row r="15" spans="1:1" ht="27.95" customHeight="1" x14ac:dyDescent="0.2">
      <c r="A15" s="22" t="s">
        <v>35</v>
      </c>
    </row>
    <row r="16" spans="1:1" ht="14.1" customHeight="1" x14ac:dyDescent="0.2">
      <c r="A16" s="22" t="s">
        <v>33</v>
      </c>
    </row>
    <row r="17" spans="1:1" x14ac:dyDescent="0.2">
      <c r="A17" s="21"/>
    </row>
  </sheetData>
  <sheetProtection algorithmName="SHA-512" hashValue="ca2Y1tnxwemJHcChrIwdg7jHrOtQIkVG47yDIKP1FPu+8gOl7R429pw6qmy/7RKP9Wy9KLUptXXhlACI/So4DQ==" saltValue="00GZUTsguAqeHb0I138Qt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EAI</vt:lpstr>
      <vt:lpstr>Instructivo_EAI</vt:lpstr>
      <vt:lpstr>CRI</vt:lpstr>
      <vt:lpstr>Instructivo_CRI</vt:lpstr>
      <vt:lpstr>CFF</vt:lpstr>
      <vt:lpstr>Instructivo_CFF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2017-03-30T22:07:26Z</cp:lastPrinted>
  <dcterms:created xsi:type="dcterms:W3CDTF">2012-12-11T20:48:19Z</dcterms:created>
  <dcterms:modified xsi:type="dcterms:W3CDTF">2018-01-14T13:09:00Z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